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inus/Library/CloudStorage/GoogleDrive-linusausberlin@gmail.com/.shortcut-targets-by-id/1Gg2BTacUOSMfil-dmbb8IrW5da2VQiCB/Gripsy /Ordersheet brands German market/"/>
    </mc:Choice>
  </mc:AlternateContent>
  <xr:revisionPtr revIDLastSave="0" documentId="13_ncr:1_{9B69335F-C04F-A344-A1ED-8B7E442CC5BC}" xr6:coauthVersionLast="47" xr6:coauthVersionMax="47" xr10:uidLastSave="{00000000-0000-0000-0000-000000000000}"/>
  <bookViews>
    <workbookView xWindow="0" yWindow="500" windowWidth="28800" windowHeight="17500" xr2:uid="{A3E30FB5-3CDE-5A48-B86D-3FF218EE2644}"/>
  </bookViews>
  <sheets>
    <sheet name="SUMMARY" sheetId="1" r:id="rId1"/>
    <sheet name="TETRA RAILS FIBERGLASS" sheetId="11" r:id="rId2"/>
    <sheet name="THE DROP PU" sheetId="3" r:id="rId3"/>
    <sheet name="THE DROP FIBERGLASS" sheetId="10" r:id="rId4"/>
    <sheet name="LINESTONE PU" sheetId="2" r:id="rId5"/>
    <sheet name="BLADES PU" sheetId="4" r:id="rId6"/>
    <sheet name="SANDSTONE PU" sheetId="8" r:id="rId7"/>
    <sheet name="Sheet6" sheetId="6" state="hidden" r:id="rId8"/>
  </sheets>
  <definedNames>
    <definedName name="_xlnm.Print_Area" localSheetId="0">SUMMARY!$A$1:$Q$42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1" i="1" l="1"/>
  <c r="N11" i="1"/>
  <c r="M11" i="1"/>
  <c r="L11" i="1"/>
  <c r="K11" i="1"/>
  <c r="J11" i="1"/>
  <c r="I11" i="1"/>
  <c r="H11" i="1"/>
  <c r="G11" i="1"/>
  <c r="F11" i="1"/>
  <c r="C11" i="1"/>
  <c r="Q25" i="11"/>
  <c r="P25" i="11"/>
  <c r="O25" i="11"/>
  <c r="N25" i="11"/>
  <c r="M25" i="11"/>
  <c r="L25" i="11"/>
  <c r="K25" i="11"/>
  <c r="J25" i="11"/>
  <c r="I25" i="11"/>
  <c r="H25" i="11"/>
  <c r="G25" i="11"/>
  <c r="E11" i="1" s="1"/>
  <c r="F25" i="11"/>
  <c r="D11" i="1" s="1"/>
  <c r="E25" i="11"/>
  <c r="D25" i="11"/>
  <c r="R24" i="11"/>
  <c r="S24" i="11" s="1"/>
  <c r="R23" i="11"/>
  <c r="S23" i="11" s="1"/>
  <c r="R22" i="11"/>
  <c r="S22" i="11" s="1"/>
  <c r="R21" i="11"/>
  <c r="S21" i="11" s="1"/>
  <c r="R20" i="11"/>
  <c r="S20" i="11" s="1"/>
  <c r="R19" i="11"/>
  <c r="S19" i="11" s="1"/>
  <c r="R18" i="11"/>
  <c r="S18" i="11" s="1"/>
  <c r="R17" i="11"/>
  <c r="S17" i="11" s="1"/>
  <c r="R16" i="11"/>
  <c r="S16" i="11" s="1"/>
  <c r="R15" i="11"/>
  <c r="S15" i="11" s="1"/>
  <c r="R14" i="11"/>
  <c r="S14" i="11" s="1"/>
  <c r="R13" i="11"/>
  <c r="S13" i="11" s="1"/>
  <c r="R12" i="11"/>
  <c r="S12" i="11" s="1"/>
  <c r="R11" i="11"/>
  <c r="S11" i="11" s="1"/>
  <c r="R10" i="11"/>
  <c r="S10" i="11" s="1"/>
  <c r="R9" i="11"/>
  <c r="S9" i="11" s="1"/>
  <c r="R8" i="11"/>
  <c r="S8" i="11" s="1"/>
  <c r="R7" i="11"/>
  <c r="S7" i="11" s="1"/>
  <c r="R6" i="11"/>
  <c r="S6" i="11" s="1"/>
  <c r="R5" i="11"/>
  <c r="R23" i="10"/>
  <c r="S23" i="10" s="1"/>
  <c r="R24" i="10"/>
  <c r="S24" i="10" s="1"/>
  <c r="R25" i="10"/>
  <c r="S25" i="10" s="1"/>
  <c r="R14" i="10"/>
  <c r="S14" i="10" s="1"/>
  <c r="R13" i="10"/>
  <c r="S13" i="10" s="1"/>
  <c r="T8" i="8"/>
  <c r="U8" i="8"/>
  <c r="T9" i="8"/>
  <c r="U9" i="8"/>
  <c r="T10" i="8"/>
  <c r="U10" i="8"/>
  <c r="T16" i="3"/>
  <c r="U16" i="3"/>
  <c r="T17" i="3"/>
  <c r="U17" i="3"/>
  <c r="R25" i="11" l="1"/>
  <c r="P11" i="1" s="1"/>
  <c r="S5" i="11"/>
  <c r="S25" i="11" s="1"/>
  <c r="Q11" i="1" s="1"/>
  <c r="F24" i="2"/>
  <c r="E31" i="10" l="1"/>
  <c r="C14" i="1" s="1"/>
  <c r="U23" i="3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D22" i="4"/>
  <c r="D15" i="8"/>
  <c r="F15" i="8"/>
  <c r="U15" i="3"/>
  <c r="U14" i="3"/>
  <c r="T15" i="3"/>
  <c r="T14" i="3"/>
  <c r="U8" i="4"/>
  <c r="T8" i="4"/>
  <c r="U11" i="4"/>
  <c r="T11" i="4"/>
  <c r="U5" i="8"/>
  <c r="U6" i="8"/>
  <c r="T5" i="8"/>
  <c r="T6" i="8"/>
  <c r="R26" i="10"/>
  <c r="S26" i="10" s="1"/>
  <c r="R27" i="10"/>
  <c r="S27" i="10" s="1"/>
  <c r="R28" i="10"/>
  <c r="S28" i="10" s="1"/>
  <c r="R29" i="10"/>
  <c r="S29" i="10" s="1"/>
  <c r="R15" i="10"/>
  <c r="S15" i="10" s="1"/>
  <c r="R16" i="10"/>
  <c r="S16" i="10" s="1"/>
  <c r="R17" i="10"/>
  <c r="S17" i="10" s="1"/>
  <c r="R18" i="10"/>
  <c r="S18" i="10" s="1"/>
  <c r="R19" i="10"/>
  <c r="S19" i="10" s="1"/>
  <c r="R20" i="10"/>
  <c r="S20" i="10" s="1"/>
  <c r="R21" i="10"/>
  <c r="S21" i="10" s="1"/>
  <c r="R22" i="10"/>
  <c r="S22" i="10" s="1"/>
  <c r="R6" i="10"/>
  <c r="S6" i="10" s="1"/>
  <c r="R7" i="10"/>
  <c r="S7" i="10" s="1"/>
  <c r="R8" i="10"/>
  <c r="S8" i="10" s="1"/>
  <c r="R9" i="10"/>
  <c r="S9" i="10" s="1"/>
  <c r="R10" i="10"/>
  <c r="S10" i="10" s="1"/>
  <c r="R11" i="10"/>
  <c r="S11" i="10" s="1"/>
  <c r="R12" i="10"/>
  <c r="S12" i="10" s="1"/>
  <c r="R5" i="10"/>
  <c r="S5" i="10" s="1"/>
  <c r="D31" i="10" l="1"/>
  <c r="Q31" i="10"/>
  <c r="O14" i="1" s="1"/>
  <c r="P31" i="10"/>
  <c r="N14" i="1" s="1"/>
  <c r="O31" i="10"/>
  <c r="M14" i="1" s="1"/>
  <c r="N31" i="10"/>
  <c r="L14" i="1" s="1"/>
  <c r="M31" i="10"/>
  <c r="K14" i="1" s="1"/>
  <c r="L31" i="10"/>
  <c r="J14" i="1" s="1"/>
  <c r="K31" i="10"/>
  <c r="I14" i="1" s="1"/>
  <c r="J31" i="10"/>
  <c r="H14" i="1" s="1"/>
  <c r="I31" i="10"/>
  <c r="G14" i="1" s="1"/>
  <c r="H31" i="10"/>
  <c r="F14" i="1" s="1"/>
  <c r="G31" i="10"/>
  <c r="E14" i="1" s="1"/>
  <c r="F31" i="10"/>
  <c r="D14" i="1" s="1"/>
  <c r="U7" i="8"/>
  <c r="T7" i="8"/>
  <c r="T5" i="2"/>
  <c r="U5" i="2"/>
  <c r="U7" i="2"/>
  <c r="U8" i="2"/>
  <c r="U9" i="2"/>
  <c r="T9" i="2"/>
  <c r="T7" i="2"/>
  <c r="T8" i="2"/>
  <c r="U13" i="4"/>
  <c r="T13" i="4"/>
  <c r="U12" i="4"/>
  <c r="U5" i="4"/>
  <c r="U6" i="4"/>
  <c r="U7" i="4"/>
  <c r="T7" i="4"/>
  <c r="T5" i="4"/>
  <c r="T6" i="4"/>
  <c r="U20" i="4"/>
  <c r="T20" i="4"/>
  <c r="U19" i="4"/>
  <c r="T19" i="4"/>
  <c r="U11" i="3"/>
  <c r="U10" i="3"/>
  <c r="T11" i="3"/>
  <c r="T10" i="3"/>
  <c r="U13" i="3"/>
  <c r="U12" i="3"/>
  <c r="T13" i="3"/>
  <c r="T12" i="3"/>
  <c r="U20" i="3"/>
  <c r="U19" i="3"/>
  <c r="T20" i="3"/>
  <c r="T19" i="3"/>
  <c r="U25" i="3"/>
  <c r="T25" i="3"/>
  <c r="U24" i="3"/>
  <c r="T24" i="3"/>
  <c r="T23" i="3"/>
  <c r="H15" i="8"/>
  <c r="I15" i="8"/>
  <c r="J15" i="8"/>
  <c r="K15" i="8"/>
  <c r="L15" i="8"/>
  <c r="M15" i="8"/>
  <c r="N15" i="8"/>
  <c r="O15" i="8"/>
  <c r="P15" i="8"/>
  <c r="Q15" i="8"/>
  <c r="R15" i="8"/>
  <c r="S15" i="8"/>
  <c r="G15" i="8"/>
  <c r="T4" i="8"/>
  <c r="U4" i="8"/>
  <c r="T11" i="8"/>
  <c r="T12" i="8"/>
  <c r="U12" i="8"/>
  <c r="U4" i="4"/>
  <c r="T4" i="4"/>
  <c r="T12" i="4"/>
  <c r="N28" i="1" l="1"/>
  <c r="M28" i="1"/>
  <c r="L28" i="1"/>
  <c r="K28" i="1"/>
  <c r="J28" i="1"/>
  <c r="I28" i="1"/>
  <c r="H28" i="1"/>
  <c r="G28" i="1"/>
  <c r="F28" i="1"/>
  <c r="E28" i="1"/>
  <c r="D28" i="1"/>
  <c r="C28" i="1"/>
  <c r="U14" i="8"/>
  <c r="T14" i="8"/>
  <c r="U13" i="8"/>
  <c r="T13" i="8"/>
  <c r="U11" i="8"/>
  <c r="O28" i="1"/>
  <c r="T15" i="8" l="1"/>
  <c r="P28" i="1" s="1"/>
  <c r="U15" i="8"/>
  <c r="Q28" i="1" s="1"/>
  <c r="U22" i="2"/>
  <c r="T22" i="2"/>
  <c r="U21" i="2"/>
  <c r="T21" i="2"/>
  <c r="U19" i="2"/>
  <c r="T19" i="2"/>
  <c r="T16" i="2"/>
  <c r="U16" i="2"/>
  <c r="U13" i="2"/>
  <c r="T13" i="2"/>
  <c r="U12" i="2"/>
  <c r="T12" i="2"/>
  <c r="U26" i="3" l="1"/>
  <c r="T26" i="3"/>
  <c r="U22" i="3"/>
  <c r="T22" i="3"/>
  <c r="U21" i="3"/>
  <c r="T21" i="3"/>
  <c r="U18" i="3"/>
  <c r="T18" i="3"/>
  <c r="U9" i="3"/>
  <c r="T9" i="3"/>
  <c r="U8" i="3"/>
  <c r="T8" i="3"/>
  <c r="U7" i="3"/>
  <c r="T7" i="3"/>
  <c r="U6" i="3"/>
  <c r="T6" i="3"/>
  <c r="U5" i="3"/>
  <c r="T5" i="3"/>
  <c r="U4" i="3"/>
  <c r="T4" i="3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D15" i="6"/>
  <c r="AC14" i="6"/>
  <c r="Z14" i="6"/>
  <c r="W14" i="6"/>
  <c r="U14" i="6"/>
  <c r="T14" i="6"/>
  <c r="AC13" i="6"/>
  <c r="Z13" i="6"/>
  <c r="W13" i="6"/>
  <c r="AD13" i="6" s="1"/>
  <c r="U13" i="6"/>
  <c r="T13" i="6"/>
  <c r="AC12" i="6"/>
  <c r="Z12" i="6"/>
  <c r="W12" i="6"/>
  <c r="AA12" i="6" s="1"/>
  <c r="U12" i="6"/>
  <c r="T12" i="6"/>
  <c r="AC11" i="6"/>
  <c r="AA11" i="6"/>
  <c r="Z11" i="6"/>
  <c r="W11" i="6"/>
  <c r="U11" i="6"/>
  <c r="T11" i="6"/>
  <c r="AC10" i="6"/>
  <c r="Z10" i="6"/>
  <c r="W10" i="6"/>
  <c r="AD10" i="6" s="1"/>
  <c r="U10" i="6"/>
  <c r="T10" i="6"/>
  <c r="AC9" i="6"/>
  <c r="Z9" i="6"/>
  <c r="W9" i="6"/>
  <c r="AA9" i="6" s="1"/>
  <c r="U9" i="6"/>
  <c r="T9" i="6"/>
  <c r="AC8" i="6"/>
  <c r="Z8" i="6"/>
  <c r="W8" i="6"/>
  <c r="U8" i="6"/>
  <c r="T8" i="6"/>
  <c r="AC7" i="6"/>
  <c r="Z7" i="6"/>
  <c r="W7" i="6"/>
  <c r="U7" i="6"/>
  <c r="T7" i="6"/>
  <c r="AC6" i="6"/>
  <c r="Z6" i="6"/>
  <c r="W6" i="6"/>
  <c r="AD6" i="6" s="1"/>
  <c r="U6" i="6"/>
  <c r="T6" i="6"/>
  <c r="AC5" i="6"/>
  <c r="Z5" i="6"/>
  <c r="W5" i="6"/>
  <c r="U5" i="6"/>
  <c r="T5" i="6"/>
  <c r="AC4" i="6"/>
  <c r="Z4" i="6"/>
  <c r="W4" i="6"/>
  <c r="AA4" i="6" s="1"/>
  <c r="U4" i="6"/>
  <c r="T4" i="6"/>
  <c r="T15" i="6" s="1"/>
  <c r="O25" i="1"/>
  <c r="N25" i="1"/>
  <c r="M25" i="1"/>
  <c r="L25" i="1"/>
  <c r="K25" i="1"/>
  <c r="J25" i="1"/>
  <c r="I25" i="1"/>
  <c r="H25" i="1"/>
  <c r="G25" i="1"/>
  <c r="F25" i="1"/>
  <c r="E25" i="1"/>
  <c r="D25" i="1"/>
  <c r="U21" i="4"/>
  <c r="T21" i="4"/>
  <c r="U18" i="4"/>
  <c r="T18" i="4"/>
  <c r="U17" i="4"/>
  <c r="T17" i="4"/>
  <c r="U16" i="4"/>
  <c r="T16" i="4"/>
  <c r="U15" i="4"/>
  <c r="T15" i="4"/>
  <c r="U14" i="4"/>
  <c r="T14" i="4"/>
  <c r="U10" i="4"/>
  <c r="T10" i="4"/>
  <c r="U9" i="4"/>
  <c r="T9" i="4"/>
  <c r="S27" i="3"/>
  <c r="O22" i="1" s="1"/>
  <c r="R27" i="3"/>
  <c r="N22" i="1" s="1"/>
  <c r="Q27" i="3"/>
  <c r="M22" i="1" s="1"/>
  <c r="P27" i="3"/>
  <c r="L22" i="1" s="1"/>
  <c r="O27" i="3"/>
  <c r="K22" i="1" s="1"/>
  <c r="N27" i="3"/>
  <c r="J22" i="1" s="1"/>
  <c r="M27" i="3"/>
  <c r="I22" i="1" s="1"/>
  <c r="L27" i="3"/>
  <c r="H22" i="1" s="1"/>
  <c r="K27" i="3"/>
  <c r="G22" i="1" s="1"/>
  <c r="J27" i="3"/>
  <c r="F22" i="1" s="1"/>
  <c r="I27" i="3"/>
  <c r="E22" i="1" s="1"/>
  <c r="H27" i="3"/>
  <c r="D22" i="1" s="1"/>
  <c r="G27" i="3"/>
  <c r="F27" i="3"/>
  <c r="D27" i="3"/>
  <c r="S24" i="2"/>
  <c r="O19" i="1" s="1"/>
  <c r="R24" i="2"/>
  <c r="N19" i="1" s="1"/>
  <c r="Q24" i="2"/>
  <c r="M19" i="1" s="1"/>
  <c r="P24" i="2"/>
  <c r="L19" i="1" s="1"/>
  <c r="O24" i="2"/>
  <c r="K19" i="1" s="1"/>
  <c r="N24" i="2"/>
  <c r="J19" i="1" s="1"/>
  <c r="M24" i="2"/>
  <c r="I19" i="1" s="1"/>
  <c r="I31" i="1" s="1"/>
  <c r="L24" i="2"/>
  <c r="H19" i="1" s="1"/>
  <c r="H31" i="1" s="1"/>
  <c r="K24" i="2"/>
  <c r="G19" i="1" s="1"/>
  <c r="G31" i="1" s="1"/>
  <c r="J24" i="2"/>
  <c r="F19" i="1" s="1"/>
  <c r="F31" i="1" s="1"/>
  <c r="I24" i="2"/>
  <c r="E19" i="1" s="1"/>
  <c r="H24" i="2"/>
  <c r="D19" i="1" s="1"/>
  <c r="G24" i="2"/>
  <c r="C19" i="1" s="1"/>
  <c r="D24" i="2"/>
  <c r="U23" i="2"/>
  <c r="T23" i="2"/>
  <c r="U20" i="2"/>
  <c r="T20" i="2"/>
  <c r="U18" i="2"/>
  <c r="T18" i="2"/>
  <c r="U17" i="2"/>
  <c r="T17" i="2"/>
  <c r="U15" i="2"/>
  <c r="T15" i="2"/>
  <c r="U14" i="2"/>
  <c r="T14" i="2"/>
  <c r="U11" i="2"/>
  <c r="T11" i="2"/>
  <c r="U10" i="2"/>
  <c r="T10" i="2"/>
  <c r="U6" i="2"/>
  <c r="T6" i="2"/>
  <c r="U4" i="2"/>
  <c r="T4" i="2"/>
  <c r="T24" i="2" s="1"/>
  <c r="J31" i="1" l="1"/>
  <c r="M31" i="1"/>
  <c r="K31" i="1"/>
  <c r="L31" i="1"/>
  <c r="N31" i="1"/>
  <c r="O31" i="1"/>
  <c r="D31" i="1"/>
  <c r="E31" i="1"/>
  <c r="U27" i="3"/>
  <c r="Q22" i="1" s="1"/>
  <c r="U24" i="2"/>
  <c r="Q19" i="1" s="1"/>
  <c r="T27" i="3"/>
  <c r="P22" i="1" s="1"/>
  <c r="U22" i="4"/>
  <c r="Q25" i="1" s="1"/>
  <c r="T22" i="4"/>
  <c r="P25" i="1" s="1"/>
  <c r="C25" i="1"/>
  <c r="C22" i="1"/>
  <c r="C31" i="1" s="1"/>
  <c r="AA6" i="6"/>
  <c r="AD7" i="6"/>
  <c r="W15" i="6"/>
  <c r="AA10" i="6"/>
  <c r="AD11" i="6"/>
  <c r="AD14" i="6"/>
  <c r="AD5" i="6"/>
  <c r="AA7" i="6"/>
  <c r="AA8" i="6"/>
  <c r="AA14" i="6"/>
  <c r="U15" i="6"/>
  <c r="AD15" i="6"/>
  <c r="AA15" i="6"/>
  <c r="AD9" i="6"/>
  <c r="AD8" i="6"/>
  <c r="AD12" i="6"/>
  <c r="AA5" i="6"/>
  <c r="AA13" i="6"/>
  <c r="AD4" i="6"/>
  <c r="P19" i="1"/>
  <c r="S20" i="1"/>
  <c r="Z20" i="1" s="1"/>
  <c r="S21" i="1"/>
  <c r="Z21" i="1" s="1"/>
  <c r="W20" i="1" l="1"/>
  <c r="W21" i="1"/>
  <c r="S19" i="1" l="1"/>
  <c r="Z19" i="1" l="1"/>
  <c r="Z22" i="1" s="1"/>
  <c r="W19" i="1"/>
  <c r="W22" i="1" s="1"/>
  <c r="W25" i="1" l="1"/>
  <c r="W28" i="1" s="1"/>
  <c r="Z25" i="1"/>
  <c r="Z28" i="1" s="1"/>
  <c r="R30" i="10"/>
  <c r="R31" i="10" s="1"/>
  <c r="P14" i="1" s="1"/>
  <c r="P31" i="1" s="1"/>
  <c r="S30" i="10" l="1"/>
  <c r="S31" i="10" s="1"/>
  <c r="Q14" i="1" s="1"/>
  <c r="Q31" i="1" s="1"/>
</calcChain>
</file>

<file path=xl/sharedStrings.xml><?xml version="1.0" encoding="utf-8"?>
<sst xmlns="http://schemas.openxmlformats.org/spreadsheetml/2006/main" count="388" uniqueCount="228">
  <si>
    <t>Set Discription</t>
  </si>
  <si>
    <t>Photo</t>
  </si>
  <si>
    <t>Set Size</t>
  </si>
  <si>
    <t>LINESTONE</t>
  </si>
  <si>
    <t>Totals</t>
  </si>
  <si>
    <t>THE DROP</t>
  </si>
  <si>
    <t>XXL Rounded Slopers</t>
  </si>
  <si>
    <t>Large Rounded Incuts</t>
  </si>
  <si>
    <t>Medium Deep Incuts</t>
  </si>
  <si>
    <t>XXL Pinch Fins</t>
  </si>
  <si>
    <t>Incut Flat Edges</t>
  </si>
  <si>
    <t>Medium Positive Edges</t>
  </si>
  <si>
    <t>Rounded Jugs</t>
  </si>
  <si>
    <t>Good Feet</t>
  </si>
  <si>
    <t>Bad Feet</t>
  </si>
  <si>
    <t>Jibs</t>
  </si>
  <si>
    <t>All Totals</t>
  </si>
  <si>
    <t>Yellow</t>
  </si>
  <si>
    <t>Red</t>
  </si>
  <si>
    <t>Blue</t>
  </si>
  <si>
    <t xml:space="preserve"> Black</t>
  </si>
  <si>
    <t xml:space="preserve"> Fluo Or.</t>
  </si>
  <si>
    <t>Fluo Gr.</t>
  </si>
  <si>
    <t>Fluo Pink</t>
  </si>
  <si>
    <t>Violet</t>
  </si>
  <si>
    <t>Price</t>
  </si>
  <si>
    <t>RD 10</t>
  </si>
  <si>
    <t>RD 20</t>
  </si>
  <si>
    <t>RD 30</t>
  </si>
  <si>
    <t>RD 40</t>
  </si>
  <si>
    <t>RD 50</t>
  </si>
  <si>
    <t>RD 60</t>
  </si>
  <si>
    <t>RD 70</t>
  </si>
  <si>
    <t>RD 80</t>
  </si>
  <si>
    <t>RD 90</t>
  </si>
  <si>
    <t>SKU Code</t>
  </si>
  <si>
    <t>Hold Quantity</t>
  </si>
  <si>
    <t>White</t>
  </si>
  <si>
    <t>Total ex GST</t>
  </si>
  <si>
    <t>Burnt Or.</t>
  </si>
  <si>
    <t>Green</t>
  </si>
  <si>
    <t>Dark Green</t>
  </si>
  <si>
    <t>Purple</t>
  </si>
  <si>
    <t>4XL 1</t>
  </si>
  <si>
    <t>4XL 2</t>
  </si>
  <si>
    <t>4XL 3</t>
  </si>
  <si>
    <t>quantity</t>
  </si>
  <si>
    <t>weight</t>
  </si>
  <si>
    <t>sea</t>
  </si>
  <si>
    <t>price</t>
  </si>
  <si>
    <t>air</t>
  </si>
  <si>
    <t>total</t>
  </si>
  <si>
    <t>XS JIBS</t>
  </si>
  <si>
    <t>RL 95.03</t>
  </si>
  <si>
    <t>RL 01.00</t>
  </si>
  <si>
    <t xml:space="preserve">Large Edges </t>
  </si>
  <si>
    <t>Large Slopers</t>
  </si>
  <si>
    <t>Medium Edges</t>
  </si>
  <si>
    <t>Medium Slopers</t>
  </si>
  <si>
    <t>Small Mixed</t>
  </si>
  <si>
    <t>RL 95.01</t>
  </si>
  <si>
    <t>RL 90.00</t>
  </si>
  <si>
    <t>RL 70.00</t>
  </si>
  <si>
    <t>RL 60.00</t>
  </si>
  <si>
    <t>RL 50.00</t>
  </si>
  <si>
    <t>RL 30.00</t>
  </si>
  <si>
    <t>RL 20.00</t>
  </si>
  <si>
    <t>RL 10.00</t>
  </si>
  <si>
    <t>BLADES</t>
  </si>
  <si>
    <t>Large Jibs</t>
  </si>
  <si>
    <t>RB 42</t>
  </si>
  <si>
    <t>Large Edges</t>
  </si>
  <si>
    <t>RB 40</t>
  </si>
  <si>
    <t>Medium Pinches 1</t>
  </si>
  <si>
    <t>RB 35</t>
  </si>
  <si>
    <t>Medium Pinches 2</t>
  </si>
  <si>
    <t>RB 30</t>
  </si>
  <si>
    <t>RB 20</t>
  </si>
  <si>
    <t>Small Edges</t>
  </si>
  <si>
    <t>RB 10</t>
  </si>
  <si>
    <t>Footers</t>
  </si>
  <si>
    <t>RB 05</t>
  </si>
  <si>
    <t>XS Jibs</t>
  </si>
  <si>
    <t>RB 01</t>
  </si>
  <si>
    <t>RL 65.00</t>
  </si>
  <si>
    <t>Large Incuts</t>
  </si>
  <si>
    <t>RL 62.00</t>
  </si>
  <si>
    <t>RL 31.00</t>
  </si>
  <si>
    <t>Medium Jibs</t>
  </si>
  <si>
    <t>RL 15.00</t>
  </si>
  <si>
    <t>Small Bows</t>
  </si>
  <si>
    <t>Bumps</t>
  </si>
  <si>
    <t>RL 06.00</t>
  </si>
  <si>
    <t>Foot Bumps</t>
  </si>
  <si>
    <t>RL 05.00</t>
  </si>
  <si>
    <t>SANDSTONE</t>
  </si>
  <si>
    <t>XS Foot Jibs</t>
  </si>
  <si>
    <t>RS 25</t>
  </si>
  <si>
    <t>RS 20</t>
  </si>
  <si>
    <t>RS 10</t>
  </si>
  <si>
    <t>RS 01</t>
  </si>
  <si>
    <t xml:space="preserve">XL Mixed </t>
  </si>
  <si>
    <t xml:space="preserve">XXL Mixed </t>
  </si>
  <si>
    <t>RL 97.00</t>
  </si>
  <si>
    <t>XL Pinches</t>
  </si>
  <si>
    <t>RB 50</t>
  </si>
  <si>
    <t>XXL Edges</t>
  </si>
  <si>
    <t>RB 70</t>
  </si>
  <si>
    <t>XXL Round Incut</t>
  </si>
  <si>
    <t>RS 71</t>
  </si>
  <si>
    <t>4XL 4</t>
  </si>
  <si>
    <t>4XL 5</t>
  </si>
  <si>
    <t>3XL Mixed</t>
  </si>
  <si>
    <t>RL 96.00</t>
  </si>
  <si>
    <t>RL 98.00</t>
  </si>
  <si>
    <t>RL 93.00</t>
  </si>
  <si>
    <t>Bad Feet 2</t>
  </si>
  <si>
    <t>RD 85</t>
  </si>
  <si>
    <t>Extra Bad Feet</t>
  </si>
  <si>
    <t xml:space="preserve">RD 97 </t>
  </si>
  <si>
    <t>Pebbles</t>
  </si>
  <si>
    <t>RD 99</t>
  </si>
  <si>
    <t>Mini Jugs 2</t>
  </si>
  <si>
    <t>Mini Jugs 1</t>
  </si>
  <si>
    <t>RD 51</t>
  </si>
  <si>
    <t>RD 52</t>
  </si>
  <si>
    <t>Crimps 1</t>
  </si>
  <si>
    <t>Crimps 2</t>
  </si>
  <si>
    <t>RD 64</t>
  </si>
  <si>
    <t>RD 63</t>
  </si>
  <si>
    <t>Small Positive Edges 2</t>
  </si>
  <si>
    <t>Small Positive Edges 1</t>
  </si>
  <si>
    <t>RD 62</t>
  </si>
  <si>
    <t>RD 61</t>
  </si>
  <si>
    <t>Large Pinches</t>
  </si>
  <si>
    <t>RB 45</t>
  </si>
  <si>
    <t>4XL Pinches</t>
  </si>
  <si>
    <t>RB 95</t>
  </si>
  <si>
    <t>4XL Edges 2</t>
  </si>
  <si>
    <t>RB 80</t>
  </si>
  <si>
    <t>RB 90</t>
  </si>
  <si>
    <t>4XL Edges 1</t>
  </si>
  <si>
    <t>Small Jibs</t>
  </si>
  <si>
    <t>Sharp Jibs</t>
  </si>
  <si>
    <t>RB 02</t>
  </si>
  <si>
    <t>RB 03</t>
  </si>
  <si>
    <t>XL Slopers</t>
  </si>
  <si>
    <t>RS 60</t>
  </si>
  <si>
    <t>F.1.1</t>
  </si>
  <si>
    <t>F.1.2</t>
  </si>
  <si>
    <t>F.1.3</t>
  </si>
  <si>
    <t>Quantity</t>
  </si>
  <si>
    <t>Fluo Pi.</t>
  </si>
  <si>
    <t>D. Green</t>
  </si>
  <si>
    <t>F.1.4</t>
  </si>
  <si>
    <t>F.1.5</t>
  </si>
  <si>
    <t>F.2.1</t>
  </si>
  <si>
    <t>F.2.2</t>
  </si>
  <si>
    <t>F.2.3</t>
  </si>
  <si>
    <t>F.3.1</t>
  </si>
  <si>
    <t>F.3.2</t>
  </si>
  <si>
    <t>F.3.3</t>
  </si>
  <si>
    <t>F.3.4</t>
  </si>
  <si>
    <t>F.3.5</t>
  </si>
  <si>
    <t>F.3.6</t>
  </si>
  <si>
    <t>F.4.1</t>
  </si>
  <si>
    <t>F.4.2</t>
  </si>
  <si>
    <t>F.5.1</t>
  </si>
  <si>
    <t>F.5.2</t>
  </si>
  <si>
    <t>F.5.3</t>
  </si>
  <si>
    <t>F.5.4</t>
  </si>
  <si>
    <t>F.5.5</t>
  </si>
  <si>
    <t>RS 75</t>
  </si>
  <si>
    <t>RS 70</t>
  </si>
  <si>
    <t>XXXL Mixed  Jugs</t>
  </si>
  <si>
    <t>XXL Slopers</t>
  </si>
  <si>
    <t>RB 75</t>
  </si>
  <si>
    <t>XL Edges</t>
  </si>
  <si>
    <t>RB 60</t>
  </si>
  <si>
    <t>XXL Pinches</t>
  </si>
  <si>
    <t>RD 74</t>
  </si>
  <si>
    <t>RD 73</t>
  </si>
  <si>
    <t>XXXL Jugs</t>
  </si>
  <si>
    <t>XXL Jugs</t>
  </si>
  <si>
    <t>Total ex.</t>
  </si>
  <si>
    <t>RD 95</t>
  </si>
  <si>
    <t xml:space="preserve">Open Jugs </t>
  </si>
  <si>
    <t>Roof Jugs</t>
  </si>
  <si>
    <t>RD 72</t>
  </si>
  <si>
    <t>RD 71</t>
  </si>
  <si>
    <t xml:space="preserve">Large Sloping Edges </t>
  </si>
  <si>
    <t xml:space="preserve">Large Rounded Edges  </t>
  </si>
  <si>
    <t>Large Ledges</t>
  </si>
  <si>
    <t>RS 50</t>
  </si>
  <si>
    <t>RS 40</t>
  </si>
  <si>
    <t>RS 35</t>
  </si>
  <si>
    <t>F.2.4</t>
  </si>
  <si>
    <t>F.2.5</t>
  </si>
  <si>
    <t>F.4.3</t>
  </si>
  <si>
    <t>F.4.4</t>
  </si>
  <si>
    <t>F.4.5</t>
  </si>
  <si>
    <t>Rubber Holds</t>
  </si>
  <si>
    <t xml:space="preserve"> order form 2025</t>
  </si>
  <si>
    <t>THE DROP FIBERGLASS</t>
  </si>
  <si>
    <t>THE DROP PU</t>
  </si>
  <si>
    <t>TETRA RAILS FIBERGLASS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</si>
  <si>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</si>
  <si>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</si>
  <si>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</si>
  <si>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</si>
  <si>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</si>
  <si>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</si>
  <si>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</si>
  <si>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</si>
  <si>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</si>
  <si>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</si>
  <si>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</si>
  <si>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</si>
  <si>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T13</t>
  </si>
  <si>
    <t>T14</t>
  </si>
  <si>
    <t>T15</t>
  </si>
  <si>
    <t>T16</t>
  </si>
  <si>
    <t>T17</t>
  </si>
  <si>
    <t>T18</t>
  </si>
  <si>
    <t>T19</t>
  </si>
  <si>
    <t>T20</t>
  </si>
  <si>
    <t>MACROS</t>
  </si>
  <si>
    <t>POLYURETHANE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</si>
</sst>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$&quot;* #,##0.00_-;\-&quot;$&quot;* #,##0.00_-;_-&quot;$&quot;* &quot;-&quot;??_-;_-@_-"/>
    <numFmt numFmtId="165" formatCode="&quot;$&quot;#,##0.00"/>
    <numFmt numFmtId="166" formatCode="_([$€-2]\ * #,##0.00_);_([$€-2]\ * \(#,##0.00\);_([$€-2]\ * &quot;-&quot;??_);_(@_)"/>
    <numFmt numFmtId="167" formatCode="_-[$€-2]\ * #,##0.00_-;\-[$€-2]\ * #,##0.00_-;_-[$€-2]\ * &quot;-&quot;??_-;_-@_-"/>
  </numFmts>
  <fonts count="3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Helvetica"/>
      <family val="2"/>
    </font>
    <font>
      <sz val="14"/>
      <color theme="0"/>
      <name val="Helvetica"/>
      <family val="2"/>
    </font>
    <font>
      <sz val="14"/>
      <color theme="1"/>
      <name val="Helvetica"/>
      <family val="2"/>
    </font>
    <font>
      <sz val="16"/>
      <color indexed="8"/>
      <name val="Helvetica"/>
      <family val="2"/>
    </font>
    <font>
      <sz val="16"/>
      <color theme="0"/>
      <name val="Helvetica"/>
      <family val="2"/>
    </font>
    <font>
      <sz val="16"/>
      <color theme="1"/>
      <name val="Helvetica"/>
      <family val="2"/>
    </font>
    <font>
      <b/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sz val="12"/>
      <color indexed="8"/>
      <name val="Helvetica"/>
      <family val="2"/>
    </font>
    <font>
      <sz val="12"/>
      <color theme="0"/>
      <name val="Helvetica"/>
      <family val="2"/>
    </font>
    <font>
      <sz val="12"/>
      <color theme="1"/>
      <name val="Helvetica"/>
      <family val="2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B0B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8D"/>
        <bgColor indexed="64"/>
      </patternFill>
    </fill>
    <fill>
      <patternFill patternType="solid">
        <fgColor rgb="FFFFA39E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E9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DADC"/>
        <bgColor indexed="64"/>
      </patternFill>
    </fill>
    <fill>
      <patternFill patternType="solid">
        <fgColor rgb="FFDCCE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8902"/>
        <bgColor indexed="64"/>
      </patternFill>
    </fill>
    <fill>
      <patternFill patternType="solid">
        <fgColor rgb="FF95FF7E"/>
        <bgColor indexed="64"/>
      </patternFill>
    </fill>
    <fill>
      <patternFill patternType="solid">
        <fgColor rgb="FF00941B"/>
        <bgColor indexed="64"/>
      </patternFill>
    </fill>
    <fill>
      <patternFill patternType="solid">
        <fgColor rgb="FF9CE543"/>
        <bgColor indexed="64"/>
      </patternFill>
    </fill>
    <fill>
      <patternFill patternType="solid">
        <fgColor rgb="FFFFA4BF"/>
        <bgColor indexed="64"/>
      </patternFill>
    </fill>
    <fill>
      <patternFill patternType="solid">
        <fgColor rgb="FFA762C9"/>
        <bgColor indexed="64"/>
      </patternFill>
    </fill>
    <fill>
      <patternFill patternType="solid">
        <fgColor rgb="FF6838A0"/>
        <bgColor indexed="64"/>
      </patternFill>
    </fill>
    <fill>
      <patternFill patternType="solid">
        <fgColor rgb="FFFFCBB5"/>
        <bgColor indexed="64"/>
      </patternFill>
    </fill>
    <fill>
      <patternFill patternType="solid">
        <fgColor rgb="FFFFBE97"/>
        <bgColor indexed="64"/>
      </patternFill>
    </fill>
    <fill>
      <patternFill patternType="solid">
        <fgColor rgb="FFE3FCD0"/>
        <bgColor indexed="64"/>
      </patternFill>
    </fill>
    <fill>
      <patternFill patternType="solid">
        <fgColor rgb="FFA2D19A"/>
        <bgColor indexed="64"/>
      </patternFill>
    </fill>
    <fill>
      <patternFill patternType="solid">
        <fgColor rgb="FFEFD7FF"/>
        <bgColor indexed="64"/>
      </patternFill>
    </fill>
    <fill>
      <patternFill patternType="solid">
        <fgColor rgb="FF4FB3F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8F22"/>
        <bgColor indexed="64"/>
      </patternFill>
    </fill>
    <fill>
      <patternFill patternType="solid">
        <fgColor rgb="FFC0E2BC"/>
        <bgColor indexed="64"/>
      </patternFill>
    </fill>
    <fill>
      <patternFill patternType="solid">
        <fgColor rgb="FFD4CBF1"/>
        <bgColor indexed="64"/>
      </patternFill>
    </fill>
    <fill>
      <patternFill patternType="solid">
        <fgColor rgb="FFB2DBEF"/>
        <bgColor indexed="64"/>
      </patternFill>
    </fill>
    <fill>
      <patternFill patternType="solid">
        <fgColor rgb="FFFFC500"/>
        <bgColor indexed="64"/>
      </patternFill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24" fillId="0" borderId="0" applyFont="0" applyFill="0" applyBorder="0" applyAlignment="0" applyProtection="0"/>
  </cellStyleXfs>
  <cellXfs count="30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/>
    <xf numFmtId="0" fontId="3" fillId="0" borderId="0" xfId="0" applyFont="1"/>
    <xf numFmtId="0" fontId="6" fillId="0" borderId="0" xfId="0" applyFont="1" applyAlignment="1">
      <alignment vertical="center"/>
    </xf>
    <xf numFmtId="165" fontId="6" fillId="0" borderId="0" xfId="0" applyNumberFormat="1" applyFont="1" applyAlignment="1">
      <alignment horizontal="center" vertical="center"/>
    </xf>
    <xf numFmtId="0" fontId="14" fillId="8" borderId="15" xfId="0" applyFont="1" applyFill="1" applyBorder="1" applyAlignment="1" applyProtection="1">
      <alignment horizontal="center" vertical="center"/>
      <protection locked="0"/>
    </xf>
    <xf numFmtId="0" fontId="14" fillId="9" borderId="16" xfId="0" applyFont="1" applyFill="1" applyBorder="1" applyAlignment="1" applyProtection="1">
      <alignment horizontal="center" vertical="center"/>
      <protection locked="0"/>
    </xf>
    <xf numFmtId="0" fontId="14" fillId="34" borderId="16" xfId="0" applyFont="1" applyFill="1" applyBorder="1" applyAlignment="1" applyProtection="1">
      <alignment horizontal="center" vertical="center"/>
      <protection locked="0"/>
    </xf>
    <xf numFmtId="0" fontId="14" fillId="10" borderId="16" xfId="0" applyFont="1" applyFill="1" applyBorder="1" applyAlignment="1" applyProtection="1">
      <alignment horizontal="center" vertical="center"/>
      <protection locked="0"/>
    </xf>
    <xf numFmtId="0" fontId="14" fillId="11" borderId="16" xfId="0" applyFont="1" applyFill="1" applyBorder="1" applyAlignment="1" applyProtection="1">
      <alignment horizontal="center" vertical="center"/>
      <protection locked="0"/>
    </xf>
    <xf numFmtId="0" fontId="14" fillId="25" borderId="16" xfId="0" applyFont="1" applyFill="1" applyBorder="1" applyAlignment="1" applyProtection="1">
      <alignment horizontal="center" vertical="center"/>
      <protection locked="0"/>
    </xf>
    <xf numFmtId="0" fontId="14" fillId="26" borderId="16" xfId="0" applyFont="1" applyFill="1" applyBorder="1" applyAlignment="1" applyProtection="1">
      <alignment horizontal="center" vertical="center"/>
      <protection locked="0"/>
    </xf>
    <xf numFmtId="0" fontId="14" fillId="12" borderId="16" xfId="0" applyFont="1" applyFill="1" applyBorder="1" applyAlignment="1" applyProtection="1">
      <alignment horizontal="center" vertical="center"/>
      <protection locked="0"/>
    </xf>
    <xf numFmtId="0" fontId="14" fillId="27" borderId="16" xfId="0" applyFont="1" applyFill="1" applyBorder="1" applyAlignment="1" applyProtection="1">
      <alignment horizontal="center" vertical="center"/>
      <protection locked="0"/>
    </xf>
    <xf numFmtId="0" fontId="14" fillId="13" borderId="16" xfId="0" applyFont="1" applyFill="1" applyBorder="1" applyAlignment="1" applyProtection="1">
      <alignment horizontal="center" vertical="center"/>
      <protection locked="0"/>
    </xf>
    <xf numFmtId="0" fontId="14" fillId="28" borderId="16" xfId="0" applyFont="1" applyFill="1" applyBorder="1" applyAlignment="1" applyProtection="1">
      <alignment horizontal="center" vertical="center"/>
      <protection locked="0"/>
    </xf>
    <xf numFmtId="0" fontId="14" fillId="14" borderId="16" xfId="0" applyFont="1" applyFill="1" applyBorder="1" applyAlignment="1" applyProtection="1">
      <alignment horizontal="center" vertical="center"/>
      <protection locked="0"/>
    </xf>
    <xf numFmtId="0" fontId="14" fillId="15" borderId="17" xfId="0" applyFont="1" applyFill="1" applyBorder="1" applyAlignment="1" applyProtection="1">
      <alignment horizontal="center" vertical="center"/>
      <protection locked="0"/>
    </xf>
    <xf numFmtId="0" fontId="14" fillId="8" borderId="11" xfId="0" applyFont="1" applyFill="1" applyBorder="1" applyAlignment="1" applyProtection="1">
      <alignment horizontal="center" vertical="center"/>
      <protection locked="0"/>
    </xf>
    <xf numFmtId="0" fontId="14" fillId="9" borderId="12" xfId="0" applyFont="1" applyFill="1" applyBorder="1" applyAlignment="1" applyProtection="1">
      <alignment horizontal="center" vertical="center"/>
      <protection locked="0"/>
    </xf>
    <xf numFmtId="0" fontId="14" fillId="34" borderId="12" xfId="0" applyFont="1" applyFill="1" applyBorder="1" applyAlignment="1" applyProtection="1">
      <alignment horizontal="center" vertical="center"/>
      <protection locked="0"/>
    </xf>
    <xf numFmtId="0" fontId="14" fillId="10" borderId="12" xfId="0" applyFont="1" applyFill="1" applyBorder="1" applyAlignment="1" applyProtection="1">
      <alignment horizontal="center" vertical="center"/>
      <protection locked="0"/>
    </xf>
    <xf numFmtId="0" fontId="14" fillId="11" borderId="12" xfId="0" applyFont="1" applyFill="1" applyBorder="1" applyAlignment="1" applyProtection="1">
      <alignment horizontal="center" vertical="center"/>
      <protection locked="0"/>
    </xf>
    <xf numFmtId="0" fontId="14" fillId="25" borderId="12" xfId="0" applyFont="1" applyFill="1" applyBorder="1" applyAlignment="1" applyProtection="1">
      <alignment horizontal="center" vertical="center"/>
      <protection locked="0"/>
    </xf>
    <xf numFmtId="0" fontId="14" fillId="26" borderId="12" xfId="0" applyFont="1" applyFill="1" applyBorder="1" applyAlignment="1" applyProtection="1">
      <alignment horizontal="center" vertical="center"/>
      <protection locked="0"/>
    </xf>
    <xf numFmtId="0" fontId="14" fillId="12" borderId="12" xfId="0" applyFont="1" applyFill="1" applyBorder="1" applyAlignment="1" applyProtection="1">
      <alignment horizontal="center" vertical="center"/>
      <protection locked="0"/>
    </xf>
    <xf numFmtId="0" fontId="14" fillId="27" borderId="12" xfId="0" applyFont="1" applyFill="1" applyBorder="1" applyAlignment="1" applyProtection="1">
      <alignment horizontal="center" vertical="center"/>
      <protection locked="0"/>
    </xf>
    <xf numFmtId="0" fontId="14" fillId="13" borderId="12" xfId="0" applyFont="1" applyFill="1" applyBorder="1" applyAlignment="1" applyProtection="1">
      <alignment horizontal="center" vertical="center"/>
      <protection locked="0"/>
    </xf>
    <xf numFmtId="0" fontId="14" fillId="28" borderId="12" xfId="0" applyFont="1" applyFill="1" applyBorder="1" applyAlignment="1" applyProtection="1">
      <alignment horizontal="center" vertical="center"/>
      <protection locked="0"/>
    </xf>
    <xf numFmtId="0" fontId="14" fillId="14" borderId="12" xfId="0" applyFont="1" applyFill="1" applyBorder="1" applyAlignment="1" applyProtection="1">
      <alignment horizontal="center" vertical="center"/>
      <protection locked="0"/>
    </xf>
    <xf numFmtId="0" fontId="14" fillId="15" borderId="13" xfId="0" applyFont="1" applyFill="1" applyBorder="1" applyAlignment="1" applyProtection="1">
      <alignment horizontal="center" vertical="center"/>
      <protection locked="0"/>
    </xf>
    <xf numFmtId="0" fontId="14" fillId="8" borderId="26" xfId="0" applyFont="1" applyFill="1" applyBorder="1" applyAlignment="1" applyProtection="1">
      <alignment horizontal="center" vertical="center"/>
      <protection locked="0"/>
    </xf>
    <xf numFmtId="0" fontId="14" fillId="9" borderId="27" xfId="0" applyFont="1" applyFill="1" applyBorder="1" applyAlignment="1" applyProtection="1">
      <alignment horizontal="center" vertical="center"/>
      <protection locked="0"/>
    </xf>
    <xf numFmtId="0" fontId="14" fillId="34" borderId="27" xfId="0" applyFont="1" applyFill="1" applyBorder="1" applyAlignment="1" applyProtection="1">
      <alignment horizontal="center" vertical="center"/>
      <protection locked="0"/>
    </xf>
    <xf numFmtId="0" fontId="14" fillId="10" borderId="27" xfId="0" applyFont="1" applyFill="1" applyBorder="1" applyAlignment="1" applyProtection="1">
      <alignment horizontal="center" vertical="center"/>
      <protection locked="0"/>
    </xf>
    <xf numFmtId="0" fontId="14" fillId="11" borderId="27" xfId="0" applyFont="1" applyFill="1" applyBorder="1" applyAlignment="1" applyProtection="1">
      <alignment horizontal="center" vertical="center"/>
      <protection locked="0"/>
    </xf>
    <xf numFmtId="0" fontId="14" fillId="25" borderId="27" xfId="0" applyFont="1" applyFill="1" applyBorder="1" applyAlignment="1" applyProtection="1">
      <alignment horizontal="center" vertical="center"/>
      <protection locked="0"/>
    </xf>
    <xf numFmtId="0" fontId="14" fillId="26" borderId="27" xfId="0" applyFont="1" applyFill="1" applyBorder="1" applyAlignment="1" applyProtection="1">
      <alignment horizontal="center" vertical="center"/>
      <protection locked="0"/>
    </xf>
    <xf numFmtId="0" fontId="14" fillId="12" borderId="27" xfId="0" applyFont="1" applyFill="1" applyBorder="1" applyAlignment="1" applyProtection="1">
      <alignment horizontal="center" vertical="center"/>
      <protection locked="0"/>
    </xf>
    <xf numFmtId="0" fontId="14" fillId="27" borderId="27" xfId="0" applyFont="1" applyFill="1" applyBorder="1" applyAlignment="1" applyProtection="1">
      <alignment horizontal="center" vertical="center"/>
      <protection locked="0"/>
    </xf>
    <xf numFmtId="0" fontId="14" fillId="13" borderId="27" xfId="0" applyFont="1" applyFill="1" applyBorder="1" applyAlignment="1" applyProtection="1">
      <alignment horizontal="center" vertical="center"/>
      <protection locked="0"/>
    </xf>
    <xf numFmtId="0" fontId="14" fillId="28" borderId="27" xfId="0" applyFont="1" applyFill="1" applyBorder="1" applyAlignment="1" applyProtection="1">
      <alignment horizontal="center" vertical="center"/>
      <protection locked="0"/>
    </xf>
    <xf numFmtId="0" fontId="14" fillId="14" borderId="27" xfId="0" applyFont="1" applyFill="1" applyBorder="1" applyAlignment="1" applyProtection="1">
      <alignment horizontal="center" vertical="center"/>
      <protection locked="0"/>
    </xf>
    <xf numFmtId="0" fontId="14" fillId="15" borderId="28" xfId="0" applyFont="1" applyFill="1" applyBorder="1" applyAlignment="1" applyProtection="1">
      <alignment horizontal="center" vertical="center"/>
      <protection locked="0"/>
    </xf>
    <xf numFmtId="0" fontId="14" fillId="8" borderId="19" xfId="0" applyFont="1" applyFill="1" applyBorder="1" applyAlignment="1" applyProtection="1">
      <alignment horizontal="center" vertical="center"/>
      <protection locked="0"/>
    </xf>
    <xf numFmtId="0" fontId="14" fillId="9" borderId="20" xfId="0" applyFont="1" applyFill="1" applyBorder="1" applyAlignment="1" applyProtection="1">
      <alignment horizontal="center" vertical="center"/>
      <protection locked="0"/>
    </xf>
    <xf numFmtId="0" fontId="14" fillId="34" borderId="20" xfId="0" applyFont="1" applyFill="1" applyBorder="1" applyAlignment="1" applyProtection="1">
      <alignment horizontal="center" vertical="center"/>
      <protection locked="0"/>
    </xf>
    <xf numFmtId="0" fontId="14" fillId="10" borderId="20" xfId="0" applyFont="1" applyFill="1" applyBorder="1" applyAlignment="1" applyProtection="1">
      <alignment horizontal="center" vertical="center"/>
      <protection locked="0"/>
    </xf>
    <xf numFmtId="0" fontId="14" fillId="11" borderId="20" xfId="0" applyFont="1" applyFill="1" applyBorder="1" applyAlignment="1" applyProtection="1">
      <alignment horizontal="center" vertical="center"/>
      <protection locked="0"/>
    </xf>
    <xf numFmtId="0" fontId="14" fillId="25" borderId="20" xfId="0" applyFont="1" applyFill="1" applyBorder="1" applyAlignment="1" applyProtection="1">
      <alignment horizontal="center" vertical="center"/>
      <protection locked="0"/>
    </xf>
    <xf numFmtId="0" fontId="14" fillId="26" borderId="20" xfId="0" applyFont="1" applyFill="1" applyBorder="1" applyAlignment="1" applyProtection="1">
      <alignment horizontal="center" vertical="center"/>
      <protection locked="0"/>
    </xf>
    <xf numFmtId="0" fontId="14" fillId="12" borderId="20" xfId="0" applyFont="1" applyFill="1" applyBorder="1" applyAlignment="1" applyProtection="1">
      <alignment horizontal="center" vertical="center"/>
      <protection locked="0"/>
    </xf>
    <xf numFmtId="0" fontId="14" fillId="27" borderId="20" xfId="0" applyFont="1" applyFill="1" applyBorder="1" applyAlignment="1" applyProtection="1">
      <alignment horizontal="center" vertical="center"/>
      <protection locked="0"/>
    </xf>
    <xf numFmtId="0" fontId="14" fillId="13" borderId="20" xfId="0" applyFont="1" applyFill="1" applyBorder="1" applyAlignment="1" applyProtection="1">
      <alignment horizontal="center" vertical="center"/>
      <protection locked="0"/>
    </xf>
    <xf numFmtId="0" fontId="14" fillId="28" borderId="20" xfId="0" applyFont="1" applyFill="1" applyBorder="1" applyAlignment="1" applyProtection="1">
      <alignment horizontal="center" vertical="center"/>
      <protection locked="0"/>
    </xf>
    <xf numFmtId="0" fontId="14" fillId="14" borderId="20" xfId="0" applyFont="1" applyFill="1" applyBorder="1" applyAlignment="1" applyProtection="1">
      <alignment horizontal="center" vertical="center"/>
      <protection locked="0"/>
    </xf>
    <xf numFmtId="0" fontId="14" fillId="15" borderId="2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165" fontId="0" fillId="0" borderId="0" xfId="0" applyNumberFormat="1" applyAlignment="1">
      <alignment horizontal="center" vertical="center"/>
    </xf>
    <xf numFmtId="0" fontId="0" fillId="0" borderId="0" xfId="0" applyProtection="1">
      <protection hidden="1"/>
    </xf>
    <xf numFmtId="0" fontId="3" fillId="0" borderId="0" xfId="0" applyFont="1" applyProtection="1">
      <protection hidden="1"/>
    </xf>
    <xf numFmtId="0" fontId="0" fillId="0" borderId="0" xfId="0" applyAlignment="1" applyProtection="1">
      <alignment vertical="center"/>
      <protection hidden="1"/>
    </xf>
    <xf numFmtId="2" fontId="0" fillId="0" borderId="0" xfId="0" applyNumberFormat="1" applyAlignment="1" applyProtection="1">
      <alignment vertical="center"/>
      <protection hidden="1"/>
    </xf>
    <xf numFmtId="0" fontId="6" fillId="0" borderId="0" xfId="0" applyFont="1" applyProtection="1">
      <protection hidden="1"/>
    </xf>
    <xf numFmtId="0" fontId="4" fillId="0" borderId="0" xfId="0" applyFont="1"/>
    <xf numFmtId="0" fontId="5" fillId="0" borderId="0" xfId="0" applyFont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9" fontId="10" fillId="3" borderId="10" xfId="0" applyNumberFormat="1" applyFont="1" applyFill="1" applyBorder="1" applyAlignment="1">
      <alignment horizontal="center" vertical="center"/>
    </xf>
    <xf numFmtId="49" fontId="11" fillId="4" borderId="10" xfId="0" applyNumberFormat="1" applyFont="1" applyFill="1" applyBorder="1" applyAlignment="1">
      <alignment horizontal="center" vertical="center"/>
    </xf>
    <xf numFmtId="49" fontId="11" fillId="29" borderId="10" xfId="0" applyNumberFormat="1" applyFont="1" applyFill="1" applyBorder="1" applyAlignment="1">
      <alignment horizontal="center" vertical="center"/>
    </xf>
    <xf numFmtId="49" fontId="11" fillId="2" borderId="10" xfId="0" applyNumberFormat="1" applyFont="1" applyFill="1" applyBorder="1" applyAlignment="1">
      <alignment horizontal="center" vertical="center"/>
    </xf>
    <xf numFmtId="49" fontId="12" fillId="35" borderId="10" xfId="0" applyNumberFormat="1" applyFont="1" applyFill="1" applyBorder="1" applyAlignment="1">
      <alignment horizontal="center" vertical="center"/>
    </xf>
    <xf numFmtId="49" fontId="12" fillId="17" borderId="10" xfId="0" applyNumberFormat="1" applyFont="1" applyFill="1" applyBorder="1" applyAlignment="1">
      <alignment horizontal="center" vertical="center"/>
    </xf>
    <xf numFmtId="49" fontId="12" fillId="18" borderId="10" xfId="0" applyNumberFormat="1" applyFont="1" applyFill="1" applyBorder="1" applyAlignment="1">
      <alignment horizontal="center" vertical="center"/>
    </xf>
    <xf numFmtId="49" fontId="12" fillId="20" borderId="10" xfId="0" applyNumberFormat="1" applyFont="1" applyFill="1" applyBorder="1" applyAlignment="1">
      <alignment horizontal="center" vertical="center"/>
    </xf>
    <xf numFmtId="49" fontId="12" fillId="19" borderId="10" xfId="0" applyNumberFormat="1" applyFont="1" applyFill="1" applyBorder="1" applyAlignment="1">
      <alignment horizontal="center" vertical="center"/>
    </xf>
    <xf numFmtId="49" fontId="12" fillId="21" borderId="10" xfId="0" applyNumberFormat="1" applyFont="1" applyFill="1" applyBorder="1" applyAlignment="1">
      <alignment horizontal="center" vertical="center"/>
    </xf>
    <xf numFmtId="49" fontId="11" fillId="22" borderId="10" xfId="0" applyNumberFormat="1" applyFont="1" applyFill="1" applyBorder="1" applyAlignment="1">
      <alignment horizontal="center" vertical="center"/>
    </xf>
    <xf numFmtId="49" fontId="11" fillId="23" borderId="10" xfId="0" applyNumberFormat="1" applyFont="1" applyFill="1" applyBorder="1" applyAlignment="1">
      <alignment horizontal="center" vertical="center"/>
    </xf>
    <xf numFmtId="0" fontId="3" fillId="15" borderId="10" xfId="0" applyFont="1" applyFill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13" fillId="0" borderId="0" xfId="0" applyFont="1"/>
    <xf numFmtId="0" fontId="2" fillId="0" borderId="0" xfId="0" applyFont="1"/>
    <xf numFmtId="0" fontId="3" fillId="0" borderId="2" xfId="0" applyFont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5" fontId="6" fillId="0" borderId="3" xfId="0" applyNumberFormat="1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65" fontId="0" fillId="0" borderId="18" xfId="0" applyNumberForma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vertical="center" wrapText="1"/>
    </xf>
    <xf numFmtId="0" fontId="0" fillId="0" borderId="14" xfId="0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165" fontId="6" fillId="0" borderId="14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65" fontId="6" fillId="0" borderId="8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/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65" fontId="6" fillId="0" borderId="10" xfId="0" applyNumberFormat="1" applyFont="1" applyBorder="1" applyAlignment="1">
      <alignment horizontal="center" vertical="center"/>
    </xf>
    <xf numFmtId="0" fontId="6" fillId="8" borderId="23" xfId="0" applyFont="1" applyFill="1" applyBorder="1" applyAlignment="1">
      <alignment horizontal="center" vertical="center"/>
    </xf>
    <xf numFmtId="0" fontId="6" fillId="9" borderId="23" xfId="0" applyFont="1" applyFill="1" applyBorder="1" applyAlignment="1">
      <alignment horizontal="center" vertical="center"/>
    </xf>
    <xf numFmtId="0" fontId="6" fillId="34" borderId="23" xfId="0" applyFont="1" applyFill="1" applyBorder="1" applyAlignment="1">
      <alignment horizontal="center" vertical="center"/>
    </xf>
    <xf numFmtId="0" fontId="6" fillId="10" borderId="23" xfId="0" applyFont="1" applyFill="1" applyBorder="1" applyAlignment="1">
      <alignment horizontal="center" vertical="center"/>
    </xf>
    <xf numFmtId="0" fontId="6" fillId="11" borderId="23" xfId="0" applyFont="1" applyFill="1" applyBorder="1" applyAlignment="1">
      <alignment horizontal="center" vertical="center"/>
    </xf>
    <xf numFmtId="0" fontId="6" fillId="25" borderId="23" xfId="0" applyFont="1" applyFill="1" applyBorder="1" applyAlignment="1">
      <alignment horizontal="center" vertical="center"/>
    </xf>
    <xf numFmtId="0" fontId="6" fillId="26" borderId="23" xfId="0" applyFont="1" applyFill="1" applyBorder="1" applyAlignment="1">
      <alignment horizontal="center" vertical="center"/>
    </xf>
    <xf numFmtId="0" fontId="6" fillId="13" borderId="23" xfId="0" applyFont="1" applyFill="1" applyBorder="1" applyAlignment="1">
      <alignment horizontal="center" vertical="center"/>
    </xf>
    <xf numFmtId="0" fontId="6" fillId="28" borderId="23" xfId="0" applyFont="1" applyFill="1" applyBorder="1" applyAlignment="1">
      <alignment horizontal="center" vertical="center"/>
    </xf>
    <xf numFmtId="0" fontId="6" fillId="16" borderId="10" xfId="0" applyFont="1" applyFill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165" fontId="6" fillId="0" borderId="22" xfId="0" applyNumberFormat="1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6" fillId="32" borderId="23" xfId="0" applyFont="1" applyFill="1" applyBorder="1" applyAlignment="1">
      <alignment horizontal="center" vertical="center"/>
    </xf>
    <xf numFmtId="0" fontId="6" fillId="27" borderId="23" xfId="0" applyFont="1" applyFill="1" applyBorder="1" applyAlignment="1">
      <alignment horizontal="center" vertical="center"/>
    </xf>
    <xf numFmtId="0" fontId="6" fillId="24" borderId="23" xfId="0" applyFont="1" applyFill="1" applyBorder="1" applyAlignment="1">
      <alignment horizontal="center" vertical="center"/>
    </xf>
    <xf numFmtId="0" fontId="6" fillId="33" borderId="23" xfId="0" applyFont="1" applyFill="1" applyBorder="1" applyAlignment="1">
      <alignment horizontal="center" vertical="center"/>
    </xf>
    <xf numFmtId="0" fontId="6" fillId="16" borderId="2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1" fontId="7" fillId="3" borderId="10" xfId="0" applyNumberFormat="1" applyFont="1" applyFill="1" applyBorder="1" applyAlignment="1">
      <alignment horizontal="center" vertical="center"/>
    </xf>
    <xf numFmtId="1" fontId="8" fillId="4" borderId="10" xfId="0" applyNumberFormat="1" applyFont="1" applyFill="1" applyBorder="1" applyAlignment="1">
      <alignment horizontal="center" vertical="center"/>
    </xf>
    <xf numFmtId="1" fontId="8" fillId="29" borderId="10" xfId="0" applyNumberFormat="1" applyFont="1" applyFill="1" applyBorder="1" applyAlignment="1">
      <alignment horizontal="center" vertical="center"/>
    </xf>
    <xf numFmtId="1" fontId="8" fillId="30" borderId="10" xfId="0" applyNumberFormat="1" applyFont="1" applyFill="1" applyBorder="1" applyAlignment="1">
      <alignment horizontal="center" vertical="center"/>
    </xf>
    <xf numFmtId="1" fontId="9" fillId="5" borderId="10" xfId="0" applyNumberFormat="1" applyFont="1" applyFill="1" applyBorder="1" applyAlignment="1">
      <alignment horizontal="center" vertical="center"/>
    </xf>
    <xf numFmtId="1" fontId="9" fillId="31" borderId="10" xfId="0" applyNumberFormat="1" applyFont="1" applyFill="1" applyBorder="1" applyAlignment="1">
      <alignment horizontal="center" vertical="center"/>
    </xf>
    <xf numFmtId="1" fontId="9" fillId="18" borderId="10" xfId="0" applyNumberFormat="1" applyFont="1" applyFill="1" applyBorder="1" applyAlignment="1">
      <alignment horizontal="center" vertical="center"/>
    </xf>
    <xf numFmtId="1" fontId="9" fillId="20" borderId="10" xfId="0" applyNumberFormat="1" applyFont="1" applyFill="1" applyBorder="1" applyAlignment="1">
      <alignment horizontal="center" vertical="center"/>
    </xf>
    <xf numFmtId="1" fontId="9" fillId="19" borderId="10" xfId="0" applyNumberFormat="1" applyFont="1" applyFill="1" applyBorder="1" applyAlignment="1">
      <alignment horizontal="center" vertical="center"/>
    </xf>
    <xf numFmtId="1" fontId="9" fillId="6" borderId="10" xfId="0" applyNumberFormat="1" applyFont="1" applyFill="1" applyBorder="1" applyAlignment="1">
      <alignment horizontal="center" vertical="center"/>
    </xf>
    <xf numFmtId="1" fontId="8" fillId="22" borderId="10" xfId="0" applyNumberFormat="1" applyFont="1" applyFill="1" applyBorder="1" applyAlignment="1">
      <alignment horizontal="center" vertical="center"/>
    </xf>
    <xf numFmtId="1" fontId="8" fillId="7" borderId="10" xfId="0" applyNumberFormat="1" applyFont="1" applyFill="1" applyBorder="1" applyAlignment="1">
      <alignment horizontal="center" vertical="center"/>
    </xf>
    <xf numFmtId="1" fontId="6" fillId="15" borderId="10" xfId="0" applyNumberFormat="1" applyFont="1" applyFill="1" applyBorder="1" applyAlignment="1">
      <alignment horizontal="center" vertical="center"/>
    </xf>
    <xf numFmtId="0" fontId="15" fillId="0" borderId="0" xfId="0" applyFont="1"/>
    <xf numFmtId="0" fontId="15" fillId="0" borderId="0" xfId="0" applyFont="1" applyProtection="1">
      <protection hidden="1"/>
    </xf>
    <xf numFmtId="0" fontId="15" fillId="0" borderId="0" xfId="0" applyFont="1" applyAlignment="1" applyProtection="1">
      <alignment vertical="center"/>
      <protection hidden="1"/>
    </xf>
    <xf numFmtId="0" fontId="15" fillId="0" borderId="0" xfId="0" applyFont="1" applyAlignment="1">
      <alignment vertical="center"/>
    </xf>
    <xf numFmtId="0" fontId="16" fillId="0" borderId="0" xfId="0" applyFont="1"/>
    <xf numFmtId="0" fontId="17" fillId="0" borderId="0" xfId="0" applyFont="1"/>
    <xf numFmtId="0" fontId="17" fillId="0" borderId="0" xfId="0" applyFont="1" applyAlignment="1">
      <alignment vertical="center"/>
    </xf>
    <xf numFmtId="0" fontId="17" fillId="0" borderId="0" xfId="0" applyFont="1" applyProtection="1">
      <protection hidden="1"/>
    </xf>
    <xf numFmtId="0" fontId="17" fillId="0" borderId="0" xfId="0" applyFont="1" applyAlignment="1" applyProtection="1">
      <alignment vertical="center"/>
      <protection hidden="1"/>
    </xf>
    <xf numFmtId="0" fontId="0" fillId="0" borderId="31" xfId="0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14" fillId="8" borderId="32" xfId="0" applyFont="1" applyFill="1" applyBorder="1" applyAlignment="1" applyProtection="1">
      <alignment horizontal="center" vertical="center"/>
      <protection locked="0"/>
    </xf>
    <xf numFmtId="0" fontId="14" fillId="9" borderId="33" xfId="0" applyFont="1" applyFill="1" applyBorder="1" applyAlignment="1" applyProtection="1">
      <alignment horizontal="center" vertical="center"/>
      <protection locked="0"/>
    </xf>
    <xf numFmtId="0" fontId="14" fillId="34" borderId="33" xfId="0" applyFont="1" applyFill="1" applyBorder="1" applyAlignment="1" applyProtection="1">
      <alignment horizontal="center" vertical="center"/>
      <protection locked="0"/>
    </xf>
    <xf numFmtId="0" fontId="14" fillId="10" borderId="33" xfId="0" applyFont="1" applyFill="1" applyBorder="1" applyAlignment="1" applyProtection="1">
      <alignment horizontal="center" vertical="center"/>
      <protection locked="0"/>
    </xf>
    <xf numFmtId="0" fontId="14" fillId="11" borderId="33" xfId="0" applyFont="1" applyFill="1" applyBorder="1" applyAlignment="1" applyProtection="1">
      <alignment horizontal="center" vertical="center"/>
      <protection locked="0"/>
    </xf>
    <xf numFmtId="0" fontId="14" fillId="25" borderId="33" xfId="0" applyFont="1" applyFill="1" applyBorder="1" applyAlignment="1" applyProtection="1">
      <alignment horizontal="center" vertical="center"/>
      <protection locked="0"/>
    </xf>
    <xf numFmtId="0" fontId="14" fillId="26" borderId="33" xfId="0" applyFont="1" applyFill="1" applyBorder="1" applyAlignment="1" applyProtection="1">
      <alignment horizontal="center" vertical="center"/>
      <protection locked="0"/>
    </xf>
    <xf numFmtId="0" fontId="14" fillId="12" borderId="33" xfId="0" applyFont="1" applyFill="1" applyBorder="1" applyAlignment="1" applyProtection="1">
      <alignment horizontal="center" vertical="center"/>
      <protection locked="0"/>
    </xf>
    <xf numFmtId="0" fontId="14" fillId="27" borderId="33" xfId="0" applyFont="1" applyFill="1" applyBorder="1" applyAlignment="1" applyProtection="1">
      <alignment horizontal="center" vertical="center"/>
      <protection locked="0"/>
    </xf>
    <xf numFmtId="0" fontId="14" fillId="13" borderId="33" xfId="0" applyFont="1" applyFill="1" applyBorder="1" applyAlignment="1" applyProtection="1">
      <alignment horizontal="center" vertical="center"/>
      <protection locked="0"/>
    </xf>
    <xf numFmtId="0" fontId="14" fillId="28" borderId="33" xfId="0" applyFont="1" applyFill="1" applyBorder="1" applyAlignment="1" applyProtection="1">
      <alignment horizontal="center" vertical="center"/>
      <protection locked="0"/>
    </xf>
    <xf numFmtId="0" fontId="14" fillId="14" borderId="33" xfId="0" applyFont="1" applyFill="1" applyBorder="1" applyAlignment="1" applyProtection="1">
      <alignment horizontal="center" vertical="center"/>
      <protection locked="0"/>
    </xf>
    <xf numFmtId="0" fontId="14" fillId="15" borderId="34" xfId="0" applyFont="1" applyFill="1" applyBorder="1" applyAlignment="1" applyProtection="1">
      <alignment horizontal="center" vertical="center"/>
      <protection locked="0"/>
    </xf>
    <xf numFmtId="0" fontId="0" fillId="8" borderId="5" xfId="0" applyFill="1" applyBorder="1" applyAlignment="1" applyProtection="1">
      <alignment horizontal="center" vertical="center"/>
      <protection locked="0"/>
    </xf>
    <xf numFmtId="0" fontId="0" fillId="9" borderId="6" xfId="0" applyFill="1" applyBorder="1" applyAlignment="1" applyProtection="1">
      <alignment horizontal="center" vertical="center"/>
      <protection locked="0"/>
    </xf>
    <xf numFmtId="0" fontId="0" fillId="34" borderId="6" xfId="0" applyFill="1" applyBorder="1" applyAlignment="1" applyProtection="1">
      <alignment horizontal="center" vertical="center"/>
      <protection locked="0"/>
    </xf>
    <xf numFmtId="0" fontId="0" fillId="10" borderId="6" xfId="0" applyFill="1" applyBorder="1" applyAlignment="1" applyProtection="1">
      <alignment horizontal="center" vertical="center"/>
      <protection locked="0"/>
    </xf>
    <xf numFmtId="0" fontId="0" fillId="11" borderId="6" xfId="0" applyFill="1" applyBorder="1" applyAlignment="1" applyProtection="1">
      <alignment horizontal="center" vertical="center"/>
      <protection locked="0"/>
    </xf>
    <xf numFmtId="0" fontId="0" fillId="25" borderId="6" xfId="0" applyFill="1" applyBorder="1" applyAlignment="1" applyProtection="1">
      <alignment horizontal="center" vertical="center"/>
      <protection locked="0"/>
    </xf>
    <xf numFmtId="0" fontId="0" fillId="26" borderId="6" xfId="0" applyFill="1" applyBorder="1" applyAlignment="1" applyProtection="1">
      <alignment horizontal="center" vertical="center"/>
      <protection locked="0"/>
    </xf>
    <xf numFmtId="0" fontId="0" fillId="12" borderId="6" xfId="0" applyFill="1" applyBorder="1" applyAlignment="1" applyProtection="1">
      <alignment horizontal="center" vertical="center"/>
      <protection locked="0"/>
    </xf>
    <xf numFmtId="0" fontId="0" fillId="27" borderId="6" xfId="0" applyFill="1" applyBorder="1" applyAlignment="1" applyProtection="1">
      <alignment horizontal="center" vertical="center"/>
      <protection locked="0"/>
    </xf>
    <xf numFmtId="0" fontId="0" fillId="13" borderId="6" xfId="0" applyFill="1" applyBorder="1" applyAlignment="1" applyProtection="1">
      <alignment horizontal="center" vertical="center"/>
      <protection locked="0"/>
    </xf>
    <xf numFmtId="0" fontId="0" fillId="28" borderId="6" xfId="0" applyFill="1" applyBorder="1" applyAlignment="1" applyProtection="1">
      <alignment horizontal="center" vertical="center"/>
      <protection locked="0"/>
    </xf>
    <xf numFmtId="0" fontId="0" fillId="14" borderId="6" xfId="0" applyFill="1" applyBorder="1" applyAlignment="1" applyProtection="1">
      <alignment horizontal="center" vertical="center"/>
      <protection locked="0"/>
    </xf>
    <xf numFmtId="0" fontId="0" fillId="15" borderId="30" xfId="0" applyFill="1" applyBorder="1" applyAlignment="1" applyProtection="1">
      <alignment horizontal="center" vertical="center"/>
      <protection locked="0"/>
    </xf>
    <xf numFmtId="0" fontId="3" fillId="0" borderId="35" xfId="0" applyFont="1" applyBorder="1" applyAlignment="1">
      <alignment vertical="center" wrapText="1"/>
    </xf>
    <xf numFmtId="0" fontId="3" fillId="0" borderId="36" xfId="0" applyFont="1" applyBorder="1" applyAlignment="1">
      <alignment vertical="center" wrapText="1"/>
    </xf>
    <xf numFmtId="0" fontId="0" fillId="0" borderId="37" xfId="0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14" fillId="8" borderId="38" xfId="0" applyFont="1" applyFill="1" applyBorder="1" applyAlignment="1" applyProtection="1">
      <alignment horizontal="center" vertical="center"/>
      <protection locked="0"/>
    </xf>
    <xf numFmtId="0" fontId="14" fillId="9" borderId="39" xfId="0" applyFont="1" applyFill="1" applyBorder="1" applyAlignment="1" applyProtection="1">
      <alignment horizontal="center" vertical="center"/>
      <protection locked="0"/>
    </xf>
    <xf numFmtId="0" fontId="14" fillId="34" borderId="39" xfId="0" applyFont="1" applyFill="1" applyBorder="1" applyAlignment="1" applyProtection="1">
      <alignment horizontal="center" vertical="center"/>
      <protection locked="0"/>
    </xf>
    <xf numFmtId="0" fontId="14" fillId="10" borderId="39" xfId="0" applyFont="1" applyFill="1" applyBorder="1" applyAlignment="1" applyProtection="1">
      <alignment horizontal="center" vertical="center"/>
      <protection locked="0"/>
    </xf>
    <xf numFmtId="0" fontId="14" fillId="11" borderId="39" xfId="0" applyFont="1" applyFill="1" applyBorder="1" applyAlignment="1" applyProtection="1">
      <alignment horizontal="center" vertical="center"/>
      <protection locked="0"/>
    </xf>
    <xf numFmtId="0" fontId="14" fillId="25" borderId="39" xfId="0" applyFont="1" applyFill="1" applyBorder="1" applyAlignment="1" applyProtection="1">
      <alignment horizontal="center" vertical="center"/>
      <protection locked="0"/>
    </xf>
    <xf numFmtId="0" fontId="14" fillId="26" borderId="39" xfId="0" applyFont="1" applyFill="1" applyBorder="1" applyAlignment="1" applyProtection="1">
      <alignment horizontal="center" vertical="center"/>
      <protection locked="0"/>
    </xf>
    <xf numFmtId="0" fontId="14" fillId="12" borderId="39" xfId="0" applyFont="1" applyFill="1" applyBorder="1" applyAlignment="1" applyProtection="1">
      <alignment horizontal="center" vertical="center"/>
      <protection locked="0"/>
    </xf>
    <xf numFmtId="0" fontId="14" fillId="27" borderId="39" xfId="0" applyFont="1" applyFill="1" applyBorder="1" applyAlignment="1" applyProtection="1">
      <alignment horizontal="center" vertical="center"/>
      <protection locked="0"/>
    </xf>
    <xf numFmtId="0" fontId="14" fillId="13" borderId="39" xfId="0" applyFont="1" applyFill="1" applyBorder="1" applyAlignment="1" applyProtection="1">
      <alignment horizontal="center" vertical="center"/>
      <protection locked="0"/>
    </xf>
    <xf numFmtId="0" fontId="14" fillId="28" borderId="39" xfId="0" applyFont="1" applyFill="1" applyBorder="1" applyAlignment="1" applyProtection="1">
      <alignment horizontal="center" vertical="center"/>
      <protection locked="0"/>
    </xf>
    <xf numFmtId="0" fontId="14" fillId="14" borderId="39" xfId="0" applyFont="1" applyFill="1" applyBorder="1" applyAlignment="1" applyProtection="1">
      <alignment horizontal="center" vertical="center"/>
      <protection locked="0"/>
    </xf>
    <xf numFmtId="0" fontId="14" fillId="15" borderId="29" xfId="0" applyFont="1" applyFill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21" fillId="3" borderId="10" xfId="0" applyNumberFormat="1" applyFont="1" applyFill="1" applyBorder="1" applyAlignment="1">
      <alignment horizontal="center" vertical="center"/>
    </xf>
    <xf numFmtId="49" fontId="22" fillId="4" borderId="10" xfId="0" applyNumberFormat="1" applyFont="1" applyFill="1" applyBorder="1" applyAlignment="1">
      <alignment horizontal="center" vertical="center"/>
    </xf>
    <xf numFmtId="49" fontId="22" fillId="29" borderId="10" xfId="0" applyNumberFormat="1" applyFont="1" applyFill="1" applyBorder="1" applyAlignment="1">
      <alignment horizontal="center" vertical="center"/>
    </xf>
    <xf numFmtId="49" fontId="22" fillId="2" borderId="10" xfId="0" applyNumberFormat="1" applyFont="1" applyFill="1" applyBorder="1" applyAlignment="1">
      <alignment horizontal="center" vertical="center"/>
    </xf>
    <xf numFmtId="49" fontId="23" fillId="35" borderId="10" xfId="0" applyNumberFormat="1" applyFont="1" applyFill="1" applyBorder="1" applyAlignment="1">
      <alignment horizontal="center" vertical="center"/>
    </xf>
    <xf numFmtId="49" fontId="23" fillId="17" borderId="10" xfId="0" applyNumberFormat="1" applyFont="1" applyFill="1" applyBorder="1" applyAlignment="1">
      <alignment horizontal="center" vertical="center"/>
    </xf>
    <xf numFmtId="49" fontId="23" fillId="18" borderId="10" xfId="0" applyNumberFormat="1" applyFont="1" applyFill="1" applyBorder="1" applyAlignment="1">
      <alignment horizontal="center" vertical="center"/>
    </xf>
    <xf numFmtId="49" fontId="23" fillId="20" borderId="10" xfId="0" applyNumberFormat="1" applyFont="1" applyFill="1" applyBorder="1" applyAlignment="1">
      <alignment horizontal="center" vertical="center"/>
    </xf>
    <xf numFmtId="49" fontId="23" fillId="19" borderId="10" xfId="0" applyNumberFormat="1" applyFont="1" applyFill="1" applyBorder="1" applyAlignment="1">
      <alignment horizontal="center" vertical="center"/>
    </xf>
    <xf numFmtId="49" fontId="23" fillId="21" borderId="10" xfId="0" applyNumberFormat="1" applyFont="1" applyFill="1" applyBorder="1" applyAlignment="1">
      <alignment horizontal="center" vertical="center"/>
    </xf>
    <xf numFmtId="49" fontId="22" fillId="22" borderId="10" xfId="0" applyNumberFormat="1" applyFont="1" applyFill="1" applyBorder="1" applyAlignment="1">
      <alignment horizontal="center" vertical="center"/>
    </xf>
    <xf numFmtId="49" fontId="22" fillId="23" borderId="10" xfId="0" applyNumberFormat="1" applyFont="1" applyFill="1" applyBorder="1" applyAlignment="1">
      <alignment horizontal="center" vertical="center"/>
    </xf>
    <xf numFmtId="0" fontId="0" fillId="15" borderId="10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3" fillId="0" borderId="13" xfId="0" applyFont="1" applyBorder="1" applyAlignment="1">
      <alignment vertical="center" wrapText="1"/>
    </xf>
    <xf numFmtId="0" fontId="15" fillId="0" borderId="43" xfId="0" applyFont="1" applyBorder="1"/>
    <xf numFmtId="0" fontId="3" fillId="0" borderId="44" xfId="0" applyFont="1" applyBorder="1" applyAlignment="1">
      <alignment vertical="center" wrapText="1"/>
    </xf>
    <xf numFmtId="0" fontId="0" fillId="0" borderId="45" xfId="0" applyBorder="1" applyAlignment="1">
      <alignment horizontal="center" vertical="center"/>
    </xf>
    <xf numFmtId="0" fontId="3" fillId="0" borderId="29" xfId="0" applyFont="1" applyBorder="1" applyAlignment="1">
      <alignment vertical="center" wrapText="1"/>
    </xf>
    <xf numFmtId="0" fontId="0" fillId="0" borderId="47" xfId="0" applyBorder="1" applyAlignment="1">
      <alignment horizontal="center" vertical="center"/>
    </xf>
    <xf numFmtId="166" fontId="0" fillId="0" borderId="0" xfId="0" applyNumberFormat="1"/>
    <xf numFmtId="166" fontId="0" fillId="0" borderId="10" xfId="0" applyNumberFormat="1" applyBorder="1" applyAlignment="1">
      <alignment horizontal="center" vertical="center"/>
    </xf>
    <xf numFmtId="166" fontId="15" fillId="0" borderId="0" xfId="0" applyNumberFormat="1" applyFont="1"/>
    <xf numFmtId="166" fontId="6" fillId="0" borderId="10" xfId="0" applyNumberFormat="1" applyFont="1" applyBorder="1" applyAlignment="1">
      <alignment horizontal="center" vertical="center"/>
    </xf>
    <xf numFmtId="166" fontId="0" fillId="0" borderId="22" xfId="0" applyNumberFormat="1" applyBorder="1" applyAlignment="1">
      <alignment vertical="center"/>
    </xf>
    <xf numFmtId="166" fontId="0" fillId="0" borderId="18" xfId="0" applyNumberFormat="1" applyBorder="1" applyAlignment="1">
      <alignment horizontal="center" vertical="center"/>
    </xf>
    <xf numFmtId="166" fontId="0" fillId="0" borderId="42" xfId="0" applyNumberFormat="1" applyBorder="1" applyAlignment="1">
      <alignment horizontal="center" vertical="center"/>
    </xf>
    <xf numFmtId="166" fontId="0" fillId="0" borderId="40" xfId="0" applyNumberFormat="1" applyBorder="1" applyAlignment="1">
      <alignment horizontal="center" vertical="center"/>
    </xf>
    <xf numFmtId="166" fontId="6" fillId="0" borderId="22" xfId="0" applyNumberFormat="1" applyFont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6" fontId="0" fillId="0" borderId="46" xfId="0" applyNumberFormat="1" applyBorder="1" applyAlignment="1">
      <alignment horizontal="center" vertical="center"/>
    </xf>
    <xf numFmtId="166" fontId="3" fillId="0" borderId="10" xfId="0" applyNumberFormat="1" applyFont="1" applyBorder="1" applyAlignment="1">
      <alignment horizontal="center" vertical="center"/>
    </xf>
    <xf numFmtId="166" fontId="3" fillId="0" borderId="22" xfId="0" applyNumberFormat="1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166" fontId="19" fillId="0" borderId="0" xfId="0" applyNumberFormat="1" applyFont="1" applyAlignment="1">
      <alignment horizontal="center" vertical="center"/>
    </xf>
    <xf numFmtId="166" fontId="6" fillId="0" borderId="23" xfId="0" applyNumberFormat="1" applyFont="1" applyBorder="1" applyAlignment="1">
      <alignment horizontal="center" vertical="center"/>
    </xf>
    <xf numFmtId="166" fontId="17" fillId="0" borderId="0" xfId="0" applyNumberFormat="1" applyFont="1"/>
    <xf numFmtId="166" fontId="6" fillId="0" borderId="0" xfId="0" applyNumberFormat="1" applyFont="1" applyAlignment="1">
      <alignment horizontal="center" vertical="center"/>
    </xf>
    <xf numFmtId="166" fontId="17" fillId="0" borderId="0" xfId="0" applyNumberFormat="1" applyFont="1" applyAlignment="1">
      <alignment vertical="center"/>
    </xf>
    <xf numFmtId="166" fontId="6" fillId="0" borderId="0" xfId="0" applyNumberFormat="1" applyFont="1"/>
    <xf numFmtId="166" fontId="0" fillId="0" borderId="0" xfId="0" applyNumberFormat="1" applyAlignment="1">
      <alignment horizontal="center"/>
    </xf>
    <xf numFmtId="166" fontId="0" fillId="0" borderId="33" xfId="0" applyNumberFormat="1" applyBorder="1" applyAlignment="1">
      <alignment horizontal="center"/>
    </xf>
    <xf numFmtId="0" fontId="0" fillId="0" borderId="33" xfId="0" applyBorder="1"/>
    <xf numFmtId="166" fontId="1" fillId="0" borderId="0" xfId="0" applyNumberFormat="1" applyFont="1"/>
    <xf numFmtId="166" fontId="1" fillId="0" borderId="48" xfId="0" applyNumberFormat="1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8" borderId="48" xfId="0" applyFont="1" applyFill="1" applyBorder="1" applyAlignment="1">
      <alignment horizontal="center" vertical="center"/>
    </xf>
    <xf numFmtId="0" fontId="6" fillId="9" borderId="48" xfId="0" applyFont="1" applyFill="1" applyBorder="1" applyAlignment="1">
      <alignment horizontal="center" vertical="center"/>
    </xf>
    <xf numFmtId="0" fontId="6" fillId="34" borderId="48" xfId="0" applyFont="1" applyFill="1" applyBorder="1" applyAlignment="1">
      <alignment horizontal="center" vertical="center"/>
    </xf>
    <xf numFmtId="0" fontId="6" fillId="10" borderId="48" xfId="0" applyFont="1" applyFill="1" applyBorder="1" applyAlignment="1">
      <alignment horizontal="center" vertical="center"/>
    </xf>
    <xf numFmtId="0" fontId="6" fillId="11" borderId="48" xfId="0" applyFont="1" applyFill="1" applyBorder="1" applyAlignment="1">
      <alignment horizontal="center" vertical="center"/>
    </xf>
    <xf numFmtId="0" fontId="6" fillId="25" borderId="48" xfId="0" applyFont="1" applyFill="1" applyBorder="1" applyAlignment="1">
      <alignment horizontal="center" vertical="center"/>
    </xf>
    <xf numFmtId="0" fontId="6" fillId="26" borderId="48" xfId="0" applyFont="1" applyFill="1" applyBorder="1" applyAlignment="1">
      <alignment horizontal="center" vertical="center"/>
    </xf>
    <xf numFmtId="0" fontId="6" fillId="13" borderId="48" xfId="0" applyFont="1" applyFill="1" applyBorder="1" applyAlignment="1">
      <alignment horizontal="center" vertical="center"/>
    </xf>
    <xf numFmtId="0" fontId="6" fillId="28" borderId="48" xfId="0" applyFont="1" applyFill="1" applyBorder="1" applyAlignment="1">
      <alignment horizontal="center" vertical="center"/>
    </xf>
    <xf numFmtId="0" fontId="6" fillId="16" borderId="49" xfId="0" applyFont="1" applyFill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166" fontId="6" fillId="0" borderId="5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166" fontId="0" fillId="0" borderId="51" xfId="0" applyNumberFormat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164" fontId="0" fillId="0" borderId="0" xfId="1" applyFont="1"/>
    <xf numFmtId="164" fontId="0" fillId="0" borderId="0" xfId="0" applyNumberFormat="1"/>
    <xf numFmtId="167" fontId="0" fillId="0" borderId="0" xfId="0" applyNumberFormat="1" applyAlignment="1" applyProtection="1">
      <alignment vertical="center"/>
      <protection hidden="1"/>
    </xf>
    <xf numFmtId="0" fontId="14" fillId="8" borderId="16" xfId="0" applyFont="1" applyFill="1" applyBorder="1" applyAlignment="1" applyProtection="1">
      <alignment horizontal="center" vertical="center"/>
      <protection locked="0"/>
    </xf>
    <xf numFmtId="0" fontId="14" fillId="8" borderId="12" xfId="0" applyFont="1" applyFill="1" applyBorder="1" applyAlignment="1" applyProtection="1">
      <alignment horizontal="center" vertical="center"/>
      <protection locked="0"/>
    </xf>
    <xf numFmtId="0" fontId="14" fillId="8" borderId="27" xfId="0" applyFont="1" applyFill="1" applyBorder="1" applyAlignment="1" applyProtection="1">
      <alignment horizontal="center" vertical="center"/>
      <protection locked="0"/>
    </xf>
    <xf numFmtId="0" fontId="14" fillId="8" borderId="20" xfId="0" applyFont="1" applyFill="1" applyBorder="1" applyAlignment="1" applyProtection="1">
      <alignment horizontal="center" vertical="center"/>
      <protection locked="0"/>
    </xf>
    <xf numFmtId="167" fontId="13" fillId="0" borderId="52" xfId="0" applyNumberFormat="1" applyFont="1" applyBorder="1" applyAlignment="1" applyProtection="1">
      <alignment vertical="center"/>
      <protection hidden="1"/>
    </xf>
    <xf numFmtId="167" fontId="13" fillId="0" borderId="53" xfId="0" applyNumberFormat="1" applyFont="1" applyBorder="1" applyAlignment="1" applyProtection="1">
      <alignment vertical="center"/>
      <protection hidden="1"/>
    </xf>
    <xf numFmtId="167" fontId="13" fillId="0" borderId="54" xfId="0" applyNumberFormat="1" applyFont="1" applyBorder="1" applyAlignment="1" applyProtection="1">
      <alignment vertical="center"/>
      <protection hidden="1"/>
    </xf>
    <xf numFmtId="166" fontId="13" fillId="0" borderId="3" xfId="0" applyNumberFormat="1" applyFont="1" applyBorder="1" applyAlignment="1">
      <alignment horizontal="center" vertical="center"/>
    </xf>
    <xf numFmtId="166" fontId="13" fillId="0" borderId="1" xfId="0" applyNumberFormat="1" applyFont="1" applyBorder="1" applyAlignment="1">
      <alignment horizontal="center" vertical="center"/>
    </xf>
    <xf numFmtId="166" fontId="13" fillId="0" borderId="14" xfId="0" applyNumberFormat="1" applyFont="1" applyBorder="1" applyAlignment="1">
      <alignment horizontal="center" vertical="center"/>
    </xf>
    <xf numFmtId="166" fontId="13" fillId="0" borderId="8" xfId="0" applyNumberFormat="1" applyFont="1" applyBorder="1" applyAlignment="1">
      <alignment horizontal="center" vertical="center"/>
    </xf>
    <xf numFmtId="166" fontId="0" fillId="0" borderId="0" xfId="0" applyNumberFormat="1" applyAlignment="1" applyProtection="1">
      <alignment vertical="center"/>
      <protection hidden="1"/>
    </xf>
    <xf numFmtId="166" fontId="13" fillId="0" borderId="31" xfId="0" applyNumberFormat="1" applyFont="1" applyBorder="1" applyAlignment="1">
      <alignment horizontal="center" vertical="center"/>
    </xf>
    <xf numFmtId="167" fontId="15" fillId="0" borderId="0" xfId="0" applyNumberFormat="1" applyFont="1"/>
    <xf numFmtId="166" fontId="13" fillId="0" borderId="37" xfId="0" applyNumberFormat="1" applyFont="1" applyBorder="1" applyAlignment="1">
      <alignment horizontal="center" vertical="center"/>
    </xf>
    <xf numFmtId="166" fontId="13" fillId="0" borderId="13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66" fontId="2" fillId="0" borderId="0" xfId="0" applyNumberFormat="1" applyFont="1"/>
    <xf numFmtId="166" fontId="5" fillId="0" borderId="0" xfId="0" applyNumberFormat="1" applyFont="1"/>
    <xf numFmtId="0" fontId="26" fillId="0" borderId="0" xfId="0" applyFont="1"/>
    <xf numFmtId="0" fontId="5" fillId="0" borderId="0" xfId="0" applyFont="1" applyAlignment="1" applyProtection="1">
      <alignment vertical="center"/>
      <protection hidden="1"/>
    </xf>
    <xf numFmtId="0" fontId="5" fillId="0" borderId="0" xfId="0" applyFont="1" applyProtection="1">
      <protection hidden="1"/>
    </xf>
    <xf numFmtId="0" fontId="27" fillId="0" borderId="0" xfId="0" applyFont="1" applyAlignment="1">
      <alignment vertical="center"/>
    </xf>
    <xf numFmtId="0" fontId="0" fillId="0" borderId="0" xfId="0" applyAlignment="1">
      <alignment horizontal="center"/>
    </xf>
    <xf numFmtId="0" fontId="28" fillId="36" borderId="55" xfId="0" applyFont="1" applyFill="1" applyBorder="1" applyAlignment="1">
      <alignment horizontal="center" vertical="center"/>
    </xf>
    <xf numFmtId="0" fontId="29" fillId="36" borderId="33" xfId="0" applyFont="1" applyFill="1" applyBorder="1" applyAlignment="1">
      <alignment horizontal="center" vertical="center"/>
    </xf>
    <xf numFmtId="0" fontId="29" fillId="36" borderId="56" xfId="0" applyFont="1" applyFill="1" applyBorder="1" applyAlignment="1">
      <alignment horizontal="center" vertical="center"/>
    </xf>
    <xf numFmtId="0" fontId="29" fillId="36" borderId="57" xfId="0" applyFont="1" applyFill="1" applyBorder="1" applyAlignment="1">
      <alignment horizontal="center" vertical="center"/>
    </xf>
    <xf numFmtId="0" fontId="29" fillId="36" borderId="58" xfId="0" applyFont="1" applyFill="1" applyBorder="1" applyAlignment="1">
      <alignment horizontal="center" vertical="center"/>
    </xf>
    <xf numFmtId="0" fontId="29" fillId="36" borderId="59" xfId="0" applyFont="1" applyFill="1" applyBorder="1" applyAlignment="1">
      <alignment horizontal="center"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FFC500"/>
      <color rgb="FF4FB3F9"/>
      <color rgb="FFB2DBEF"/>
      <color rgb="FFD4CBF1"/>
      <color rgb="FFA762C9"/>
      <color rgb="FFEFD7FF"/>
      <color rgb="FFFFCBB5"/>
      <color rgb="FFC0E2BC"/>
      <color rgb="FFA2D19A"/>
      <color rgb="FFFF8F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13" Type="http://schemas.openxmlformats.org/officeDocument/2006/relationships/image" Target="../media/image15.jpeg"/><Relationship Id="rId18" Type="http://schemas.openxmlformats.org/officeDocument/2006/relationships/image" Target="../media/image20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17" Type="http://schemas.openxmlformats.org/officeDocument/2006/relationships/image" Target="../media/image19.jpeg"/><Relationship Id="rId2" Type="http://schemas.openxmlformats.org/officeDocument/2006/relationships/image" Target="../media/image4.jpeg"/><Relationship Id="rId16" Type="http://schemas.openxmlformats.org/officeDocument/2006/relationships/image" Target="../media/image18.jpeg"/><Relationship Id="rId20" Type="http://schemas.openxmlformats.org/officeDocument/2006/relationships/image" Target="../media/image22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5" Type="http://schemas.openxmlformats.org/officeDocument/2006/relationships/image" Target="../media/image17.jpeg"/><Relationship Id="rId10" Type="http://schemas.openxmlformats.org/officeDocument/2006/relationships/image" Target="../media/image12.jpeg"/><Relationship Id="rId19" Type="http://schemas.openxmlformats.org/officeDocument/2006/relationships/image" Target="../media/image21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Relationship Id="rId14" Type="http://schemas.openxmlformats.org/officeDocument/2006/relationships/image" Target="../media/image16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0.jpeg"/><Relationship Id="rId13" Type="http://schemas.openxmlformats.org/officeDocument/2006/relationships/image" Target="../media/image35.jpeg"/><Relationship Id="rId18" Type="http://schemas.openxmlformats.org/officeDocument/2006/relationships/image" Target="../media/image40.jpeg"/><Relationship Id="rId3" Type="http://schemas.openxmlformats.org/officeDocument/2006/relationships/image" Target="../media/image25.jpeg"/><Relationship Id="rId21" Type="http://schemas.openxmlformats.org/officeDocument/2006/relationships/image" Target="../media/image43.jpeg"/><Relationship Id="rId7" Type="http://schemas.openxmlformats.org/officeDocument/2006/relationships/image" Target="../media/image29.jpeg"/><Relationship Id="rId12" Type="http://schemas.openxmlformats.org/officeDocument/2006/relationships/image" Target="../media/image34.jpeg"/><Relationship Id="rId17" Type="http://schemas.openxmlformats.org/officeDocument/2006/relationships/image" Target="../media/image39.jpeg"/><Relationship Id="rId2" Type="http://schemas.openxmlformats.org/officeDocument/2006/relationships/image" Target="../media/image24.jpeg"/><Relationship Id="rId16" Type="http://schemas.openxmlformats.org/officeDocument/2006/relationships/image" Target="../media/image38.jpeg"/><Relationship Id="rId20" Type="http://schemas.openxmlformats.org/officeDocument/2006/relationships/image" Target="../media/image42.jpeg"/><Relationship Id="rId1" Type="http://schemas.openxmlformats.org/officeDocument/2006/relationships/image" Target="../media/image23.jpeg"/><Relationship Id="rId6" Type="http://schemas.openxmlformats.org/officeDocument/2006/relationships/image" Target="../media/image28.jpeg"/><Relationship Id="rId11" Type="http://schemas.openxmlformats.org/officeDocument/2006/relationships/image" Target="../media/image33.jpeg"/><Relationship Id="rId5" Type="http://schemas.openxmlformats.org/officeDocument/2006/relationships/image" Target="../media/image27.jpeg"/><Relationship Id="rId15" Type="http://schemas.openxmlformats.org/officeDocument/2006/relationships/image" Target="../media/image37.jpeg"/><Relationship Id="rId23" Type="http://schemas.openxmlformats.org/officeDocument/2006/relationships/image" Target="../media/image45.jpg"/><Relationship Id="rId10" Type="http://schemas.openxmlformats.org/officeDocument/2006/relationships/image" Target="../media/image32.jpeg"/><Relationship Id="rId19" Type="http://schemas.openxmlformats.org/officeDocument/2006/relationships/image" Target="../media/image41.jpeg"/><Relationship Id="rId4" Type="http://schemas.openxmlformats.org/officeDocument/2006/relationships/image" Target="../media/image26.jpeg"/><Relationship Id="rId9" Type="http://schemas.openxmlformats.org/officeDocument/2006/relationships/image" Target="../media/image31.jpeg"/><Relationship Id="rId14" Type="http://schemas.openxmlformats.org/officeDocument/2006/relationships/image" Target="../media/image36.jpeg"/><Relationship Id="rId22" Type="http://schemas.openxmlformats.org/officeDocument/2006/relationships/image" Target="../media/image44.jp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53.jpeg"/><Relationship Id="rId13" Type="http://schemas.openxmlformats.org/officeDocument/2006/relationships/image" Target="../media/image58.jpeg"/><Relationship Id="rId18" Type="http://schemas.openxmlformats.org/officeDocument/2006/relationships/image" Target="../media/image63.jpeg"/><Relationship Id="rId26" Type="http://schemas.openxmlformats.org/officeDocument/2006/relationships/image" Target="../media/image71.jpg"/><Relationship Id="rId3" Type="http://schemas.openxmlformats.org/officeDocument/2006/relationships/image" Target="../media/image48.jpeg"/><Relationship Id="rId21" Type="http://schemas.openxmlformats.org/officeDocument/2006/relationships/image" Target="../media/image66.jpeg"/><Relationship Id="rId7" Type="http://schemas.openxmlformats.org/officeDocument/2006/relationships/image" Target="../media/image52.jpeg"/><Relationship Id="rId12" Type="http://schemas.openxmlformats.org/officeDocument/2006/relationships/image" Target="../media/image57.jpeg"/><Relationship Id="rId17" Type="http://schemas.openxmlformats.org/officeDocument/2006/relationships/image" Target="../media/image62.jpeg"/><Relationship Id="rId25" Type="http://schemas.openxmlformats.org/officeDocument/2006/relationships/image" Target="../media/image70.jpg"/><Relationship Id="rId2" Type="http://schemas.openxmlformats.org/officeDocument/2006/relationships/image" Target="../media/image47.jpeg"/><Relationship Id="rId16" Type="http://schemas.openxmlformats.org/officeDocument/2006/relationships/image" Target="../media/image61.jpeg"/><Relationship Id="rId20" Type="http://schemas.openxmlformats.org/officeDocument/2006/relationships/image" Target="../media/image65.jpeg"/><Relationship Id="rId1" Type="http://schemas.openxmlformats.org/officeDocument/2006/relationships/image" Target="../media/image46.jpeg"/><Relationship Id="rId6" Type="http://schemas.openxmlformats.org/officeDocument/2006/relationships/image" Target="../media/image51.jpeg"/><Relationship Id="rId11" Type="http://schemas.openxmlformats.org/officeDocument/2006/relationships/image" Target="../media/image56.jpeg"/><Relationship Id="rId24" Type="http://schemas.openxmlformats.org/officeDocument/2006/relationships/image" Target="../media/image69.jpg"/><Relationship Id="rId5" Type="http://schemas.openxmlformats.org/officeDocument/2006/relationships/image" Target="../media/image50.jpeg"/><Relationship Id="rId15" Type="http://schemas.openxmlformats.org/officeDocument/2006/relationships/image" Target="../media/image60.jpeg"/><Relationship Id="rId23" Type="http://schemas.openxmlformats.org/officeDocument/2006/relationships/image" Target="../media/image68.jpg"/><Relationship Id="rId10" Type="http://schemas.openxmlformats.org/officeDocument/2006/relationships/image" Target="../media/image55.jpeg"/><Relationship Id="rId19" Type="http://schemas.openxmlformats.org/officeDocument/2006/relationships/image" Target="../media/image64.jpeg"/><Relationship Id="rId4" Type="http://schemas.openxmlformats.org/officeDocument/2006/relationships/image" Target="../media/image49.jpeg"/><Relationship Id="rId9" Type="http://schemas.openxmlformats.org/officeDocument/2006/relationships/image" Target="../media/image54.jpeg"/><Relationship Id="rId14" Type="http://schemas.openxmlformats.org/officeDocument/2006/relationships/image" Target="../media/image59.jpeg"/><Relationship Id="rId22" Type="http://schemas.openxmlformats.org/officeDocument/2006/relationships/image" Target="../media/image67.jp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79.jpeg"/><Relationship Id="rId13" Type="http://schemas.openxmlformats.org/officeDocument/2006/relationships/image" Target="../media/image84.jpeg"/><Relationship Id="rId18" Type="http://schemas.openxmlformats.org/officeDocument/2006/relationships/image" Target="../media/image89.jpeg"/><Relationship Id="rId3" Type="http://schemas.openxmlformats.org/officeDocument/2006/relationships/image" Target="../media/image74.jpeg"/><Relationship Id="rId7" Type="http://schemas.openxmlformats.org/officeDocument/2006/relationships/image" Target="../media/image78.jpeg"/><Relationship Id="rId12" Type="http://schemas.openxmlformats.org/officeDocument/2006/relationships/image" Target="../media/image83.jpeg"/><Relationship Id="rId17" Type="http://schemas.openxmlformats.org/officeDocument/2006/relationships/image" Target="../media/image88.jpeg"/><Relationship Id="rId2" Type="http://schemas.openxmlformats.org/officeDocument/2006/relationships/image" Target="../media/image73.jpeg"/><Relationship Id="rId16" Type="http://schemas.openxmlformats.org/officeDocument/2006/relationships/image" Target="../media/image87.jpeg"/><Relationship Id="rId20" Type="http://schemas.openxmlformats.org/officeDocument/2006/relationships/image" Target="../media/image91.jpeg"/><Relationship Id="rId1" Type="http://schemas.openxmlformats.org/officeDocument/2006/relationships/image" Target="../media/image72.jpeg"/><Relationship Id="rId6" Type="http://schemas.openxmlformats.org/officeDocument/2006/relationships/image" Target="../media/image77.jpeg"/><Relationship Id="rId11" Type="http://schemas.openxmlformats.org/officeDocument/2006/relationships/image" Target="../media/image82.jpeg"/><Relationship Id="rId5" Type="http://schemas.openxmlformats.org/officeDocument/2006/relationships/image" Target="../media/image76.jpeg"/><Relationship Id="rId15" Type="http://schemas.openxmlformats.org/officeDocument/2006/relationships/image" Target="../media/image86.jpeg"/><Relationship Id="rId10" Type="http://schemas.openxmlformats.org/officeDocument/2006/relationships/image" Target="../media/image81.jpeg"/><Relationship Id="rId19" Type="http://schemas.openxmlformats.org/officeDocument/2006/relationships/image" Target="../media/image90.jpeg"/><Relationship Id="rId4" Type="http://schemas.openxmlformats.org/officeDocument/2006/relationships/image" Target="../media/image75.jpeg"/><Relationship Id="rId9" Type="http://schemas.openxmlformats.org/officeDocument/2006/relationships/image" Target="../media/image80.jpeg"/><Relationship Id="rId14" Type="http://schemas.openxmlformats.org/officeDocument/2006/relationships/image" Target="../media/image85.jpe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99.jpeg"/><Relationship Id="rId13" Type="http://schemas.openxmlformats.org/officeDocument/2006/relationships/image" Target="../media/image104.jpeg"/><Relationship Id="rId18" Type="http://schemas.openxmlformats.org/officeDocument/2006/relationships/image" Target="../media/image109.jpeg"/><Relationship Id="rId3" Type="http://schemas.openxmlformats.org/officeDocument/2006/relationships/image" Target="../media/image94.jpeg"/><Relationship Id="rId7" Type="http://schemas.openxmlformats.org/officeDocument/2006/relationships/image" Target="../media/image98.jpeg"/><Relationship Id="rId12" Type="http://schemas.openxmlformats.org/officeDocument/2006/relationships/image" Target="../media/image103.jpeg"/><Relationship Id="rId17" Type="http://schemas.openxmlformats.org/officeDocument/2006/relationships/image" Target="../media/image108.jpeg"/><Relationship Id="rId2" Type="http://schemas.openxmlformats.org/officeDocument/2006/relationships/image" Target="../media/image93.jpeg"/><Relationship Id="rId16" Type="http://schemas.openxmlformats.org/officeDocument/2006/relationships/image" Target="../media/image107.jpeg"/><Relationship Id="rId1" Type="http://schemas.openxmlformats.org/officeDocument/2006/relationships/image" Target="../media/image92.jpeg"/><Relationship Id="rId6" Type="http://schemas.openxmlformats.org/officeDocument/2006/relationships/image" Target="../media/image97.jpeg"/><Relationship Id="rId11" Type="http://schemas.openxmlformats.org/officeDocument/2006/relationships/image" Target="../media/image102.jpeg"/><Relationship Id="rId5" Type="http://schemas.openxmlformats.org/officeDocument/2006/relationships/image" Target="../media/image96.jpeg"/><Relationship Id="rId15" Type="http://schemas.openxmlformats.org/officeDocument/2006/relationships/image" Target="../media/image106.jpeg"/><Relationship Id="rId10" Type="http://schemas.openxmlformats.org/officeDocument/2006/relationships/image" Target="../media/image101.jpeg"/><Relationship Id="rId4" Type="http://schemas.openxmlformats.org/officeDocument/2006/relationships/image" Target="../media/image95.jpeg"/><Relationship Id="rId9" Type="http://schemas.openxmlformats.org/officeDocument/2006/relationships/image" Target="../media/image100.jpeg"/><Relationship Id="rId14" Type="http://schemas.openxmlformats.org/officeDocument/2006/relationships/image" Target="../media/image105.jpe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7.jpeg"/><Relationship Id="rId3" Type="http://schemas.openxmlformats.org/officeDocument/2006/relationships/image" Target="../media/image112.jpeg"/><Relationship Id="rId7" Type="http://schemas.openxmlformats.org/officeDocument/2006/relationships/image" Target="../media/image116.jpeg"/><Relationship Id="rId2" Type="http://schemas.openxmlformats.org/officeDocument/2006/relationships/image" Target="../media/image111.jpeg"/><Relationship Id="rId1" Type="http://schemas.openxmlformats.org/officeDocument/2006/relationships/image" Target="../media/image110.jpeg"/><Relationship Id="rId6" Type="http://schemas.openxmlformats.org/officeDocument/2006/relationships/image" Target="../media/image115.jpeg"/><Relationship Id="rId11" Type="http://schemas.openxmlformats.org/officeDocument/2006/relationships/image" Target="../media/image120.jpg"/><Relationship Id="rId5" Type="http://schemas.openxmlformats.org/officeDocument/2006/relationships/image" Target="../media/image114.jpeg"/><Relationship Id="rId10" Type="http://schemas.openxmlformats.org/officeDocument/2006/relationships/image" Target="../media/image119.jpg"/><Relationship Id="rId4" Type="http://schemas.openxmlformats.org/officeDocument/2006/relationships/image" Target="../media/image113.jpeg"/><Relationship Id="rId9" Type="http://schemas.openxmlformats.org/officeDocument/2006/relationships/image" Target="../media/image118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138794</xdr:colOff>
      <xdr:row>0</xdr:row>
      <xdr:rowOff>367393</xdr:rowOff>
    </xdr:from>
    <xdr:to>
      <xdr:col>2</xdr:col>
      <xdr:colOff>213179</xdr:colOff>
      <xdr:row>3</xdr:row>
      <xdr:rowOff>837292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F34BD8A-D0A3-0D4B-AA23-5FF686FDC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5223" y="367393"/>
          <a:ext cx="2333170" cy="2329542"/>
        </a:xfrm>
        <a:prstGeom prst="rect">
          <a:avLst/>
        </a:prstGeom>
      </xdr:spPr>
    </xdr:pic>
    <xdr:clientData/>
  </xdr:twoCellAnchor>
  <xdr:twoCellAnchor editAs="oneCell">
    <xdr:from>
      <xdr:col>13</xdr:col>
      <xdr:colOff>937570</xdr:colOff>
      <xdr:row>0</xdr:row>
      <xdr:rowOff>780144</xdr:rowOff>
    </xdr:from>
    <xdr:to>
      <xdr:col>17</xdr:col>
      <xdr:colOff>123982</xdr:colOff>
      <xdr:row>3</xdr:row>
      <xdr:rowOff>108858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C8545AD-C119-C91B-4550-A6F23ECD3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943856" y="780144"/>
          <a:ext cx="3722126" cy="11974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258305</xdr:colOff>
      <xdr:row>4</xdr:row>
      <xdr:rowOff>484322</xdr:rowOff>
    </xdr:from>
    <xdr:to>
      <xdr:col>2</xdr:col>
      <xdr:colOff>3142711</xdr:colOff>
      <xdr:row>4</xdr:row>
      <xdr:rowOff>2407259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359CD106-F9CA-A85B-10D4-6016A1AAC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0339" y="1711271"/>
          <a:ext cx="2884406" cy="1922937"/>
        </a:xfrm>
        <a:prstGeom prst="rect">
          <a:avLst/>
        </a:prstGeom>
      </xdr:spPr>
    </xdr:pic>
    <xdr:clientData/>
  </xdr:twoCellAnchor>
  <xdr:twoCellAnchor editAs="oneCell">
    <xdr:from>
      <xdr:col>2</xdr:col>
      <xdr:colOff>333644</xdr:colOff>
      <xdr:row>5</xdr:row>
      <xdr:rowOff>591948</xdr:rowOff>
    </xdr:from>
    <xdr:to>
      <xdr:col>2</xdr:col>
      <xdr:colOff>3158857</xdr:colOff>
      <xdr:row>5</xdr:row>
      <xdr:rowOff>2475423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E001E000-7409-D401-BB27-2C78ACD49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5678" y="4993897"/>
          <a:ext cx="2825213" cy="1883475"/>
        </a:xfrm>
        <a:prstGeom prst="rect">
          <a:avLst/>
        </a:prstGeom>
      </xdr:spPr>
    </xdr:pic>
    <xdr:clientData/>
  </xdr:twoCellAnchor>
  <xdr:twoCellAnchor editAs="oneCell">
    <xdr:from>
      <xdr:col>2</xdr:col>
      <xdr:colOff>236782</xdr:colOff>
      <xdr:row>6</xdr:row>
      <xdr:rowOff>570426</xdr:rowOff>
    </xdr:from>
    <xdr:to>
      <xdr:col>2</xdr:col>
      <xdr:colOff>3153476</xdr:colOff>
      <xdr:row>6</xdr:row>
      <xdr:rowOff>2514888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F70B9CAC-7FF9-BE17-9D87-5A281EF48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8816" y="8147375"/>
          <a:ext cx="2916694" cy="1944462"/>
        </a:xfrm>
        <a:prstGeom prst="rect">
          <a:avLst/>
        </a:prstGeom>
      </xdr:spPr>
    </xdr:pic>
    <xdr:clientData/>
  </xdr:twoCellAnchor>
  <xdr:twoCellAnchor editAs="oneCell">
    <xdr:from>
      <xdr:col>2</xdr:col>
      <xdr:colOff>269068</xdr:colOff>
      <xdr:row>7</xdr:row>
      <xdr:rowOff>645763</xdr:rowOff>
    </xdr:from>
    <xdr:to>
      <xdr:col>2</xdr:col>
      <xdr:colOff>3142712</xdr:colOff>
      <xdr:row>7</xdr:row>
      <xdr:rowOff>2561689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65082B40-7982-583A-0FCC-105E47531C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1102" y="11397712"/>
          <a:ext cx="2873644" cy="1915926"/>
        </a:xfrm>
        <a:prstGeom prst="rect">
          <a:avLst/>
        </a:prstGeom>
      </xdr:spPr>
    </xdr:pic>
    <xdr:clientData/>
  </xdr:twoCellAnchor>
  <xdr:twoCellAnchor editAs="oneCell">
    <xdr:from>
      <xdr:col>2</xdr:col>
      <xdr:colOff>247542</xdr:colOff>
      <xdr:row>8</xdr:row>
      <xdr:rowOff>602712</xdr:rowOff>
    </xdr:from>
    <xdr:to>
      <xdr:col>2</xdr:col>
      <xdr:colOff>3137330</xdr:colOff>
      <xdr:row>8</xdr:row>
      <xdr:rowOff>2529237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EA5AF2E2-4838-6F03-130C-7947EB32A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9576" y="14529661"/>
          <a:ext cx="2889788" cy="1926525"/>
        </a:xfrm>
        <a:prstGeom prst="rect">
          <a:avLst/>
        </a:prstGeom>
      </xdr:spPr>
    </xdr:pic>
    <xdr:clientData/>
  </xdr:twoCellAnchor>
  <xdr:twoCellAnchor editAs="oneCell">
    <xdr:from>
      <xdr:col>2</xdr:col>
      <xdr:colOff>182966</xdr:colOff>
      <xdr:row>9</xdr:row>
      <xdr:rowOff>624238</xdr:rowOff>
    </xdr:from>
    <xdr:to>
      <xdr:col>2</xdr:col>
      <xdr:colOff>3121187</xdr:colOff>
      <xdr:row>9</xdr:row>
      <xdr:rowOff>2583052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09E4EDCA-B089-D472-EF7E-004FD551A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17726187"/>
          <a:ext cx="2938221" cy="1958814"/>
        </a:xfrm>
        <a:prstGeom prst="rect">
          <a:avLst/>
        </a:prstGeom>
      </xdr:spPr>
    </xdr:pic>
    <xdr:clientData/>
  </xdr:twoCellAnchor>
  <xdr:twoCellAnchor editAs="oneCell">
    <xdr:from>
      <xdr:col>2</xdr:col>
      <xdr:colOff>301355</xdr:colOff>
      <xdr:row>10</xdr:row>
      <xdr:rowOff>602713</xdr:rowOff>
    </xdr:from>
    <xdr:to>
      <xdr:col>2</xdr:col>
      <xdr:colOff>3164236</xdr:colOff>
      <xdr:row>10</xdr:row>
      <xdr:rowOff>2511135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75750ED5-7861-F50D-53DC-2C271D12E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3389" y="20879662"/>
          <a:ext cx="2862881" cy="1908422"/>
        </a:xfrm>
        <a:prstGeom prst="rect">
          <a:avLst/>
        </a:prstGeom>
      </xdr:spPr>
    </xdr:pic>
    <xdr:clientData/>
  </xdr:twoCellAnchor>
  <xdr:twoCellAnchor editAs="oneCell">
    <xdr:from>
      <xdr:col>2</xdr:col>
      <xdr:colOff>269069</xdr:colOff>
      <xdr:row>11</xdr:row>
      <xdr:rowOff>602712</xdr:rowOff>
    </xdr:from>
    <xdr:to>
      <xdr:col>2</xdr:col>
      <xdr:colOff>3164239</xdr:colOff>
      <xdr:row>11</xdr:row>
      <xdr:rowOff>2532825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1756229B-74E4-9D22-A05C-43F06F27CE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1103" y="24054661"/>
          <a:ext cx="2895170" cy="1930113"/>
        </a:xfrm>
        <a:prstGeom prst="rect">
          <a:avLst/>
        </a:prstGeom>
      </xdr:spPr>
    </xdr:pic>
    <xdr:clientData/>
  </xdr:twoCellAnchor>
  <xdr:twoCellAnchor editAs="oneCell">
    <xdr:from>
      <xdr:col>2</xdr:col>
      <xdr:colOff>226016</xdr:colOff>
      <xdr:row>12</xdr:row>
      <xdr:rowOff>581187</xdr:rowOff>
    </xdr:from>
    <xdr:to>
      <xdr:col>2</xdr:col>
      <xdr:colOff>3196525</xdr:colOff>
      <xdr:row>12</xdr:row>
      <xdr:rowOff>2561343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F688C874-E467-22B2-6503-43E8CAFBE6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8050" y="27208136"/>
          <a:ext cx="2970509" cy="1980156"/>
        </a:xfrm>
        <a:prstGeom prst="rect">
          <a:avLst/>
        </a:prstGeom>
      </xdr:spPr>
    </xdr:pic>
    <xdr:clientData/>
  </xdr:twoCellAnchor>
  <xdr:twoCellAnchor editAs="oneCell">
    <xdr:from>
      <xdr:col>2</xdr:col>
      <xdr:colOff>204492</xdr:colOff>
      <xdr:row>13</xdr:row>
      <xdr:rowOff>495086</xdr:rowOff>
    </xdr:from>
    <xdr:to>
      <xdr:col>2</xdr:col>
      <xdr:colOff>3207629</xdr:colOff>
      <xdr:row>13</xdr:row>
      <xdr:rowOff>2496950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D7374290-C0C5-CEF6-5130-B03C76A3BC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6526" y="30297035"/>
          <a:ext cx="3003137" cy="2001864"/>
        </a:xfrm>
        <a:prstGeom prst="rect">
          <a:avLst/>
        </a:prstGeom>
      </xdr:spPr>
    </xdr:pic>
    <xdr:clientData/>
  </xdr:twoCellAnchor>
  <xdr:twoCellAnchor editAs="oneCell">
    <xdr:from>
      <xdr:col>2</xdr:col>
      <xdr:colOff>247543</xdr:colOff>
      <xdr:row>14</xdr:row>
      <xdr:rowOff>548898</xdr:rowOff>
    </xdr:from>
    <xdr:to>
      <xdr:col>2</xdr:col>
      <xdr:colOff>3175000</xdr:colOff>
      <xdr:row>14</xdr:row>
      <xdr:rowOff>2500536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6CE4DBAD-F5FA-C6BE-D62D-74AD1BC44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9577" y="33525847"/>
          <a:ext cx="2927457" cy="1951638"/>
        </a:xfrm>
        <a:prstGeom prst="rect">
          <a:avLst/>
        </a:prstGeom>
      </xdr:spPr>
    </xdr:pic>
    <xdr:clientData/>
  </xdr:twoCellAnchor>
  <xdr:twoCellAnchor editAs="oneCell">
    <xdr:from>
      <xdr:col>2</xdr:col>
      <xdr:colOff>236779</xdr:colOff>
      <xdr:row>15</xdr:row>
      <xdr:rowOff>591948</xdr:rowOff>
    </xdr:from>
    <xdr:to>
      <xdr:col>2</xdr:col>
      <xdr:colOff>3207286</xdr:colOff>
      <xdr:row>15</xdr:row>
      <xdr:rowOff>2572287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42E5F840-5BDC-CFAF-EC56-CA2AF03AB1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8813" y="36743897"/>
          <a:ext cx="2970507" cy="1980339"/>
        </a:xfrm>
        <a:prstGeom prst="rect">
          <a:avLst/>
        </a:prstGeom>
      </xdr:spPr>
    </xdr:pic>
    <xdr:clientData/>
  </xdr:twoCellAnchor>
  <xdr:twoCellAnchor editAs="oneCell">
    <xdr:from>
      <xdr:col>2</xdr:col>
      <xdr:colOff>193729</xdr:colOff>
      <xdr:row>16</xdr:row>
      <xdr:rowOff>581187</xdr:rowOff>
    </xdr:from>
    <xdr:to>
      <xdr:col>2</xdr:col>
      <xdr:colOff>3175000</xdr:colOff>
      <xdr:row>16</xdr:row>
      <xdr:rowOff>2568701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38DC687D-B116-0295-0458-333B6B5203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5763" y="39908136"/>
          <a:ext cx="2981271" cy="1987514"/>
        </a:xfrm>
        <a:prstGeom prst="rect">
          <a:avLst/>
        </a:prstGeom>
      </xdr:spPr>
    </xdr:pic>
    <xdr:clientData/>
  </xdr:twoCellAnchor>
  <xdr:twoCellAnchor editAs="oneCell">
    <xdr:from>
      <xdr:col>2</xdr:col>
      <xdr:colOff>236780</xdr:colOff>
      <xdr:row>17</xdr:row>
      <xdr:rowOff>602712</xdr:rowOff>
    </xdr:from>
    <xdr:to>
      <xdr:col>2</xdr:col>
      <xdr:colOff>3175001</xdr:colOff>
      <xdr:row>17</xdr:row>
      <xdr:rowOff>2561526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FF62A83B-4BD2-F799-36BB-08F015F8E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8814" y="43104661"/>
          <a:ext cx="2938221" cy="1958814"/>
        </a:xfrm>
        <a:prstGeom prst="rect">
          <a:avLst/>
        </a:prstGeom>
      </xdr:spPr>
    </xdr:pic>
    <xdr:clientData/>
  </xdr:twoCellAnchor>
  <xdr:twoCellAnchor editAs="oneCell">
    <xdr:from>
      <xdr:col>2</xdr:col>
      <xdr:colOff>279831</xdr:colOff>
      <xdr:row>18</xdr:row>
      <xdr:rowOff>559660</xdr:rowOff>
    </xdr:from>
    <xdr:to>
      <xdr:col>2</xdr:col>
      <xdr:colOff>3142712</xdr:colOff>
      <xdr:row>18</xdr:row>
      <xdr:rowOff>2468247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8FCA1239-9F29-FFDA-46EC-7A6E79879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1865" y="46236609"/>
          <a:ext cx="2862881" cy="1908587"/>
        </a:xfrm>
        <a:prstGeom prst="rect">
          <a:avLst/>
        </a:prstGeom>
      </xdr:spPr>
    </xdr:pic>
    <xdr:clientData/>
  </xdr:twoCellAnchor>
  <xdr:twoCellAnchor editAs="oneCell">
    <xdr:from>
      <xdr:col>2</xdr:col>
      <xdr:colOff>204492</xdr:colOff>
      <xdr:row>19</xdr:row>
      <xdr:rowOff>527373</xdr:rowOff>
    </xdr:from>
    <xdr:to>
      <xdr:col>2</xdr:col>
      <xdr:colOff>3175001</xdr:colOff>
      <xdr:row>19</xdr:row>
      <xdr:rowOff>2507712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AC38FD2C-5B35-B334-F1E2-A58B5A037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6526" y="49379322"/>
          <a:ext cx="2970509" cy="1980339"/>
        </a:xfrm>
        <a:prstGeom prst="rect">
          <a:avLst/>
        </a:prstGeom>
      </xdr:spPr>
    </xdr:pic>
    <xdr:clientData/>
  </xdr:twoCellAnchor>
  <xdr:twoCellAnchor editAs="oneCell">
    <xdr:from>
      <xdr:col>2</xdr:col>
      <xdr:colOff>231398</xdr:colOff>
      <xdr:row>20</xdr:row>
      <xdr:rowOff>570424</xdr:rowOff>
    </xdr:from>
    <xdr:to>
      <xdr:col>2</xdr:col>
      <xdr:colOff>3201907</xdr:colOff>
      <xdr:row>20</xdr:row>
      <xdr:rowOff>2550763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32B8710C-26C6-BAF6-A76C-5028D57F6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3432" y="52597373"/>
          <a:ext cx="2970509" cy="1980339"/>
        </a:xfrm>
        <a:prstGeom prst="rect">
          <a:avLst/>
        </a:prstGeom>
      </xdr:spPr>
    </xdr:pic>
    <xdr:clientData/>
  </xdr:twoCellAnchor>
  <xdr:twoCellAnchor editAs="oneCell">
    <xdr:from>
      <xdr:col>2</xdr:col>
      <xdr:colOff>301356</xdr:colOff>
      <xdr:row>21</xdr:row>
      <xdr:rowOff>484322</xdr:rowOff>
    </xdr:from>
    <xdr:to>
      <xdr:col>2</xdr:col>
      <xdr:colOff>3207288</xdr:colOff>
      <xdr:row>21</xdr:row>
      <xdr:rowOff>2421610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53594390-D0AB-D316-3136-52CB6C7D5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3390" y="55686271"/>
          <a:ext cx="2905932" cy="1937288"/>
        </a:xfrm>
        <a:prstGeom prst="rect">
          <a:avLst/>
        </a:prstGeom>
      </xdr:spPr>
    </xdr:pic>
    <xdr:clientData/>
  </xdr:twoCellAnchor>
  <xdr:twoCellAnchor editAs="oneCell">
    <xdr:from>
      <xdr:col>2</xdr:col>
      <xdr:colOff>226019</xdr:colOff>
      <xdr:row>22</xdr:row>
      <xdr:rowOff>570424</xdr:rowOff>
    </xdr:from>
    <xdr:to>
      <xdr:col>2</xdr:col>
      <xdr:colOff>3099662</xdr:colOff>
      <xdr:row>22</xdr:row>
      <xdr:rowOff>2486186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FCBE3FD7-CE50-B809-A64A-C115072B0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8053" y="58947373"/>
          <a:ext cx="2873643" cy="1915762"/>
        </a:xfrm>
        <a:prstGeom prst="rect">
          <a:avLst/>
        </a:prstGeom>
      </xdr:spPr>
    </xdr:pic>
    <xdr:clientData/>
  </xdr:twoCellAnchor>
  <xdr:twoCellAnchor editAs="oneCell">
    <xdr:from>
      <xdr:col>2</xdr:col>
      <xdr:colOff>247542</xdr:colOff>
      <xdr:row>23</xdr:row>
      <xdr:rowOff>559662</xdr:rowOff>
    </xdr:from>
    <xdr:to>
      <xdr:col>2</xdr:col>
      <xdr:colOff>3169617</xdr:colOff>
      <xdr:row>23</xdr:row>
      <xdr:rowOff>2507712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B8D6C59E-9A97-6C1E-290B-8945109C4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9576" y="62111611"/>
          <a:ext cx="2922075" cy="19480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25400</xdr:colOff>
      <xdr:row>3</xdr:row>
      <xdr:rowOff>50800</xdr:rowOff>
    </xdr:from>
    <xdr:to>
      <xdr:col>2</xdr:col>
      <xdr:colOff>3576583</xdr:colOff>
      <xdr:row>3</xdr:row>
      <xdr:rowOff>2565400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B6CCBD-0AE4-944B-BBFA-41DF6FE53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8100" y="34391600"/>
          <a:ext cx="3543300" cy="25146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25401</xdr:colOff>
      <xdr:row>4</xdr:row>
      <xdr:rowOff>50800</xdr:rowOff>
    </xdr:from>
    <xdr:to>
      <xdr:col>2</xdr:col>
      <xdr:colOff>3563884</xdr:colOff>
      <xdr:row>4</xdr:row>
      <xdr:rowOff>2641600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C9785CE-00B7-574D-AD8B-720BE6EB8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8101" y="37084000"/>
          <a:ext cx="3517900" cy="2590800"/>
        </a:xfrm>
        <a:prstGeom prst="rect">
          <a:avLst/>
        </a:prstGeom>
      </xdr:spPr>
    </xdr:pic>
    <xdr:clientData/>
  </xdr:twoCellAnchor>
  <xdr:twoCellAnchor editAs="oneCell">
    <xdr:from>
      <xdr:col>2</xdr:col>
      <xdr:colOff>50800</xdr:colOff>
      <xdr:row>5</xdr:row>
      <xdr:rowOff>25400</xdr:rowOff>
    </xdr:from>
    <xdr:to>
      <xdr:col>2</xdr:col>
      <xdr:colOff>3614683</xdr:colOff>
      <xdr:row>5</xdr:row>
      <xdr:rowOff>2641600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F61ABED-38DB-4343-9BED-CAF38EBED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03500" y="39751000"/>
          <a:ext cx="3543300" cy="26162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25401</xdr:colOff>
      <xdr:row>6</xdr:row>
      <xdr:rowOff>101600</xdr:rowOff>
    </xdr:from>
    <xdr:to>
      <xdr:col>2</xdr:col>
      <xdr:colOff>3538954</xdr:colOff>
      <xdr:row>6</xdr:row>
      <xdr:rowOff>2590800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E0BD7BA-313C-A44E-97FA-28D95FF0C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8101" y="42519600"/>
          <a:ext cx="3492970" cy="2489200"/>
        </a:xfrm>
        <a:prstGeom prst="rect">
          <a:avLst/>
        </a:prstGeom>
      </xdr:spPr>
    </xdr:pic>
    <xdr:clientData/>
  </xdr:twoCellAnchor>
  <xdr:twoCellAnchor editAs="oneCell">
    <xdr:from>
      <xdr:col>2</xdr:col>
      <xdr:colOff>50801</xdr:colOff>
      <xdr:row>7</xdr:row>
      <xdr:rowOff>127000</xdr:rowOff>
    </xdr:from>
    <xdr:to>
      <xdr:col>2</xdr:col>
      <xdr:colOff>3580748</xdr:colOff>
      <xdr:row>7</xdr:row>
      <xdr:rowOff>2616200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9B5AB49-0EA5-6743-9BA7-454C379538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03501" y="45237400"/>
          <a:ext cx="3509364" cy="24892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25401</xdr:colOff>
      <xdr:row>8</xdr:row>
      <xdr:rowOff>25400</xdr:rowOff>
    </xdr:from>
    <xdr:to>
      <xdr:col>2</xdr:col>
      <xdr:colOff>3601984</xdr:colOff>
      <xdr:row>8</xdr:row>
      <xdr:rowOff>2590800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DC9D129-67A8-8D40-A156-AFD557756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8101" y="47828200"/>
          <a:ext cx="3556000" cy="25654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17</xdr:row>
      <xdr:rowOff>25400</xdr:rowOff>
    </xdr:from>
    <xdr:to>
      <xdr:col>2</xdr:col>
      <xdr:colOff>3576583</xdr:colOff>
      <xdr:row>17</xdr:row>
      <xdr:rowOff>2641600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86BA36E-B47E-C049-A8AE-8D9007EE9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8100" y="50520600"/>
          <a:ext cx="3543300" cy="26162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25401</xdr:colOff>
      <xdr:row>20</xdr:row>
      <xdr:rowOff>50800</xdr:rowOff>
    </xdr:from>
    <xdr:to>
      <xdr:col>2</xdr:col>
      <xdr:colOff>3580748</xdr:colOff>
      <xdr:row>20</xdr:row>
      <xdr:rowOff>2489200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9DD3590C-3E02-C345-B262-5006B798B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8101" y="53238400"/>
          <a:ext cx="3534764" cy="24384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21</xdr:row>
      <xdr:rowOff>76200</xdr:rowOff>
    </xdr:from>
    <xdr:to>
      <xdr:col>2</xdr:col>
      <xdr:colOff>3669716</xdr:colOff>
      <xdr:row>22</xdr:row>
      <xdr:rowOff>4050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922892E-15F0-F644-A0FD-EEDF30762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8100" y="55854600"/>
          <a:ext cx="3623733" cy="2620249"/>
        </a:xfrm>
        <a:prstGeom prst="rect">
          <a:avLst/>
        </a:prstGeom>
      </xdr:spPr>
    </xdr:pic>
    <xdr:clientData/>
  </xdr:twoCellAnchor>
  <xdr:twoCellAnchor editAs="oneCell">
    <xdr:from>
      <xdr:col>2</xdr:col>
      <xdr:colOff>25401</xdr:colOff>
      <xdr:row>25</xdr:row>
      <xdr:rowOff>25400</xdr:rowOff>
    </xdr:from>
    <xdr:to>
      <xdr:col>2</xdr:col>
      <xdr:colOff>3551184</xdr:colOff>
      <xdr:row>25</xdr:row>
      <xdr:rowOff>2540000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9ECBF24B-5B22-944F-9768-86F483792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8101" y="58496200"/>
          <a:ext cx="3505200" cy="2514600"/>
        </a:xfrm>
        <a:prstGeom prst="rect">
          <a:avLst/>
        </a:prstGeom>
      </xdr:spPr>
    </xdr:pic>
    <xdr:clientData/>
  </xdr:twoCellAnchor>
  <xdr:twoCellAnchor editAs="oneCell">
    <xdr:from>
      <xdr:col>2</xdr:col>
      <xdr:colOff>184728</xdr:colOff>
      <xdr:row>9</xdr:row>
      <xdr:rowOff>254002</xdr:rowOff>
    </xdr:from>
    <xdr:to>
      <xdr:col>2</xdr:col>
      <xdr:colOff>3579092</xdr:colOff>
      <xdr:row>9</xdr:row>
      <xdr:rowOff>2516911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9C475A2A-DD41-FC46-B759-81E015CC3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32183" y="17502911"/>
          <a:ext cx="3394364" cy="2262909"/>
        </a:xfrm>
        <a:prstGeom prst="rect">
          <a:avLst/>
        </a:prstGeom>
      </xdr:spPr>
    </xdr:pic>
    <xdr:clientData/>
  </xdr:twoCellAnchor>
  <xdr:twoCellAnchor editAs="oneCell">
    <xdr:from>
      <xdr:col>2</xdr:col>
      <xdr:colOff>184727</xdr:colOff>
      <xdr:row>10</xdr:row>
      <xdr:rowOff>253999</xdr:rowOff>
    </xdr:from>
    <xdr:to>
      <xdr:col>2</xdr:col>
      <xdr:colOff>3544455</xdr:colOff>
      <xdr:row>10</xdr:row>
      <xdr:rowOff>2493818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8230F316-84D8-5645-8A52-BA06192722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32182" y="20204544"/>
          <a:ext cx="3359728" cy="2239819"/>
        </a:xfrm>
        <a:prstGeom prst="rect">
          <a:avLst/>
        </a:prstGeom>
      </xdr:spPr>
    </xdr:pic>
    <xdr:clientData/>
  </xdr:twoCellAnchor>
  <xdr:twoCellAnchor editAs="oneCell">
    <xdr:from>
      <xdr:col>2</xdr:col>
      <xdr:colOff>138545</xdr:colOff>
      <xdr:row>12</xdr:row>
      <xdr:rowOff>254000</xdr:rowOff>
    </xdr:from>
    <xdr:to>
      <xdr:col>2</xdr:col>
      <xdr:colOff>3567547</xdr:colOff>
      <xdr:row>12</xdr:row>
      <xdr:rowOff>2540001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347BAFAD-6B38-FA48-9772-CA8B1AC3F5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000" y="25607818"/>
          <a:ext cx="3429002" cy="2286001"/>
        </a:xfrm>
        <a:prstGeom prst="rect">
          <a:avLst/>
        </a:prstGeom>
      </xdr:spPr>
    </xdr:pic>
    <xdr:clientData/>
  </xdr:twoCellAnchor>
  <xdr:twoCellAnchor editAs="oneCell">
    <xdr:from>
      <xdr:col>2</xdr:col>
      <xdr:colOff>184726</xdr:colOff>
      <xdr:row>11</xdr:row>
      <xdr:rowOff>184728</xdr:rowOff>
    </xdr:from>
    <xdr:to>
      <xdr:col>2</xdr:col>
      <xdr:colOff>3509816</xdr:colOff>
      <xdr:row>11</xdr:row>
      <xdr:rowOff>2401454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8E4304B-394E-C74B-B25C-52076BEE25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32181" y="22836910"/>
          <a:ext cx="3325090" cy="2216726"/>
        </a:xfrm>
        <a:prstGeom prst="rect">
          <a:avLst/>
        </a:prstGeom>
      </xdr:spPr>
    </xdr:pic>
    <xdr:clientData/>
  </xdr:twoCellAnchor>
  <xdr:twoCellAnchor editAs="oneCell">
    <xdr:from>
      <xdr:col>2</xdr:col>
      <xdr:colOff>115453</xdr:colOff>
      <xdr:row>18</xdr:row>
      <xdr:rowOff>184728</xdr:rowOff>
    </xdr:from>
    <xdr:to>
      <xdr:col>2</xdr:col>
      <xdr:colOff>3613725</xdr:colOff>
      <xdr:row>18</xdr:row>
      <xdr:rowOff>2516909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53295351-95B9-6C4A-906D-DA13D0709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2908" y="30941819"/>
          <a:ext cx="3498272" cy="2332181"/>
        </a:xfrm>
        <a:prstGeom prst="rect">
          <a:avLst/>
        </a:prstGeom>
      </xdr:spPr>
    </xdr:pic>
    <xdr:clientData/>
  </xdr:twoCellAnchor>
  <xdr:twoCellAnchor editAs="oneCell">
    <xdr:from>
      <xdr:col>2</xdr:col>
      <xdr:colOff>92364</xdr:colOff>
      <xdr:row>19</xdr:row>
      <xdr:rowOff>230910</xdr:rowOff>
    </xdr:from>
    <xdr:to>
      <xdr:col>2</xdr:col>
      <xdr:colOff>3556001</xdr:colOff>
      <xdr:row>19</xdr:row>
      <xdr:rowOff>2540001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1618A7C6-BFC3-D04D-AE0C-53FAE06D9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39819" y="33689637"/>
          <a:ext cx="3463637" cy="2309091"/>
        </a:xfrm>
        <a:prstGeom prst="rect">
          <a:avLst/>
        </a:prstGeom>
      </xdr:spPr>
    </xdr:pic>
    <xdr:clientData/>
  </xdr:twoCellAnchor>
  <xdr:twoCellAnchor editAs="oneCell">
    <xdr:from>
      <xdr:col>2</xdr:col>
      <xdr:colOff>184727</xdr:colOff>
      <xdr:row>23</xdr:row>
      <xdr:rowOff>207817</xdr:rowOff>
    </xdr:from>
    <xdr:to>
      <xdr:col>2</xdr:col>
      <xdr:colOff>3509817</xdr:colOff>
      <xdr:row>23</xdr:row>
      <xdr:rowOff>2424544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36FC81CA-A151-1240-9240-915A2AEC6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32182" y="44357635"/>
          <a:ext cx="3325090" cy="2216727"/>
        </a:xfrm>
        <a:prstGeom prst="rect">
          <a:avLst/>
        </a:prstGeom>
      </xdr:spPr>
    </xdr:pic>
    <xdr:clientData/>
  </xdr:twoCellAnchor>
  <xdr:twoCellAnchor editAs="oneCell">
    <xdr:from>
      <xdr:col>2</xdr:col>
      <xdr:colOff>115454</xdr:colOff>
      <xdr:row>24</xdr:row>
      <xdr:rowOff>223211</xdr:rowOff>
    </xdr:from>
    <xdr:to>
      <xdr:col>2</xdr:col>
      <xdr:colOff>3556000</xdr:colOff>
      <xdr:row>24</xdr:row>
      <xdr:rowOff>2516908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6FA446BA-0F70-4C41-96D1-AE677FE8E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2909" y="47074666"/>
          <a:ext cx="3440546" cy="2293697"/>
        </a:xfrm>
        <a:prstGeom prst="rect">
          <a:avLst/>
        </a:prstGeom>
      </xdr:spPr>
    </xdr:pic>
    <xdr:clientData/>
  </xdr:twoCellAnchor>
  <xdr:twoCellAnchor editAs="oneCell">
    <xdr:from>
      <xdr:col>2</xdr:col>
      <xdr:colOff>161635</xdr:colOff>
      <xdr:row>22</xdr:row>
      <xdr:rowOff>207818</xdr:rowOff>
    </xdr:from>
    <xdr:to>
      <xdr:col>2</xdr:col>
      <xdr:colOff>3625272</xdr:colOff>
      <xdr:row>22</xdr:row>
      <xdr:rowOff>2516909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CF9C0E58-54C3-624C-A704-D5814FA1CF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09090" y="41656000"/>
          <a:ext cx="3463637" cy="2309091"/>
        </a:xfrm>
        <a:prstGeom prst="rect">
          <a:avLst/>
        </a:prstGeom>
      </xdr:spPr>
    </xdr:pic>
    <xdr:clientData/>
  </xdr:twoCellAnchor>
  <xdr:twoCellAnchor editAs="oneCell">
    <xdr:from>
      <xdr:col>2</xdr:col>
      <xdr:colOff>230908</xdr:colOff>
      <xdr:row>13</xdr:row>
      <xdr:rowOff>300182</xdr:rowOff>
    </xdr:from>
    <xdr:to>
      <xdr:col>2</xdr:col>
      <xdr:colOff>3232727</xdr:colOff>
      <xdr:row>13</xdr:row>
      <xdr:rowOff>2301394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BE4C068B-4B66-974A-9CD1-380019349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78363" y="28355637"/>
          <a:ext cx="3001819" cy="2001212"/>
        </a:xfrm>
        <a:prstGeom prst="rect">
          <a:avLst/>
        </a:prstGeom>
      </xdr:spPr>
    </xdr:pic>
    <xdr:clientData/>
  </xdr:twoCellAnchor>
  <xdr:twoCellAnchor editAs="oneCell">
    <xdr:from>
      <xdr:col>2</xdr:col>
      <xdr:colOff>138546</xdr:colOff>
      <xdr:row>14</xdr:row>
      <xdr:rowOff>207819</xdr:rowOff>
    </xdr:from>
    <xdr:to>
      <xdr:col>2</xdr:col>
      <xdr:colOff>3509818</xdr:colOff>
      <xdr:row>14</xdr:row>
      <xdr:rowOff>2455334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E7EF188D-3AE6-D04D-AE25-CA5280C4C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001" y="30964910"/>
          <a:ext cx="3371272" cy="2247515"/>
        </a:xfrm>
        <a:prstGeom prst="rect">
          <a:avLst/>
        </a:prstGeom>
      </xdr:spPr>
    </xdr:pic>
    <xdr:clientData/>
  </xdr:twoCellAnchor>
  <xdr:twoCellAnchor editAs="oneCell">
    <xdr:from>
      <xdr:col>2</xdr:col>
      <xdr:colOff>277091</xdr:colOff>
      <xdr:row>15</xdr:row>
      <xdr:rowOff>300181</xdr:rowOff>
    </xdr:from>
    <xdr:to>
      <xdr:col>2</xdr:col>
      <xdr:colOff>3440546</xdr:colOff>
      <xdr:row>15</xdr:row>
      <xdr:rowOff>2409151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23CF76E9-F916-BF46-8E03-106960E390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424546" y="33758908"/>
          <a:ext cx="3163455" cy="2108970"/>
        </a:xfrm>
        <a:prstGeom prst="rect">
          <a:avLst/>
        </a:prstGeom>
      </xdr:spPr>
    </xdr:pic>
    <xdr:clientData/>
  </xdr:twoCellAnchor>
  <xdr:twoCellAnchor editAs="oneCell">
    <xdr:from>
      <xdr:col>2</xdr:col>
      <xdr:colOff>277091</xdr:colOff>
      <xdr:row>16</xdr:row>
      <xdr:rowOff>346363</xdr:rowOff>
    </xdr:from>
    <xdr:to>
      <xdr:col>2</xdr:col>
      <xdr:colOff>3449782</xdr:colOff>
      <xdr:row>16</xdr:row>
      <xdr:rowOff>2461490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F33AF860-2207-C24C-940B-76E3E4EB0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424546" y="36506727"/>
          <a:ext cx="3172691" cy="211512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122117</xdr:colOff>
      <xdr:row>4</xdr:row>
      <xdr:rowOff>537310</xdr:rowOff>
    </xdr:from>
    <xdr:to>
      <xdr:col>2</xdr:col>
      <xdr:colOff>3309329</xdr:colOff>
      <xdr:row>4</xdr:row>
      <xdr:rowOff>2662118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39018A-C3AC-D44E-ACC3-24021F378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31732" y="1636348"/>
          <a:ext cx="3187212" cy="2124808"/>
        </a:xfrm>
        <a:prstGeom prst="rect">
          <a:avLst/>
        </a:prstGeom>
      </xdr:spPr>
    </xdr:pic>
    <xdr:clientData/>
  </xdr:twoCellAnchor>
  <xdr:twoCellAnchor editAs="oneCell">
    <xdr:from>
      <xdr:col>2</xdr:col>
      <xdr:colOff>116633</xdr:colOff>
      <xdr:row>8</xdr:row>
      <xdr:rowOff>466529</xdr:rowOff>
    </xdr:from>
    <xdr:to>
      <xdr:col>2</xdr:col>
      <xdr:colOff>3285154</xdr:colOff>
      <xdr:row>8</xdr:row>
      <xdr:rowOff>2578876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BAAFF14-57E1-FB42-95E0-9B121320C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40204" y="14281019"/>
          <a:ext cx="3168521" cy="2112347"/>
        </a:xfrm>
        <a:prstGeom prst="rect">
          <a:avLst/>
        </a:prstGeom>
      </xdr:spPr>
    </xdr:pic>
    <xdr:clientData/>
  </xdr:twoCellAnchor>
  <xdr:twoCellAnchor editAs="oneCell">
    <xdr:from>
      <xdr:col>2</xdr:col>
      <xdr:colOff>187905</xdr:colOff>
      <xdr:row>16</xdr:row>
      <xdr:rowOff>617719</xdr:rowOff>
    </xdr:from>
    <xdr:to>
      <xdr:col>2</xdr:col>
      <xdr:colOff>3149081</xdr:colOff>
      <xdr:row>16</xdr:row>
      <xdr:rowOff>2591836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1EB26351-9A70-024A-82D5-14A325445E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11476" y="33482209"/>
          <a:ext cx="2961176" cy="1974117"/>
        </a:xfrm>
        <a:prstGeom prst="rect">
          <a:avLst/>
        </a:prstGeom>
      </xdr:spPr>
    </xdr:pic>
    <xdr:clientData/>
  </xdr:twoCellAnchor>
  <xdr:twoCellAnchor editAs="oneCell">
    <xdr:from>
      <xdr:col>2</xdr:col>
      <xdr:colOff>197757</xdr:colOff>
      <xdr:row>17</xdr:row>
      <xdr:rowOff>583164</xdr:rowOff>
    </xdr:from>
    <xdr:to>
      <xdr:col>2</xdr:col>
      <xdr:colOff>3055256</xdr:colOff>
      <xdr:row>17</xdr:row>
      <xdr:rowOff>2488163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B7AD93A6-81B7-B94B-9571-BC1394103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21328" y="36622654"/>
          <a:ext cx="2857499" cy="1904999"/>
        </a:xfrm>
        <a:prstGeom prst="rect">
          <a:avLst/>
        </a:prstGeom>
      </xdr:spPr>
    </xdr:pic>
    <xdr:clientData/>
  </xdr:twoCellAnchor>
  <xdr:twoCellAnchor editAs="oneCell">
    <xdr:from>
      <xdr:col>2</xdr:col>
      <xdr:colOff>97195</xdr:colOff>
      <xdr:row>5</xdr:row>
      <xdr:rowOff>622041</xdr:rowOff>
    </xdr:from>
    <xdr:to>
      <xdr:col>2</xdr:col>
      <xdr:colOff>3207400</xdr:colOff>
      <xdr:row>5</xdr:row>
      <xdr:rowOff>2695511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B307CE92-6AB5-1942-A59C-C96F3DA5C0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20766" y="4911531"/>
          <a:ext cx="3110205" cy="2073470"/>
        </a:xfrm>
        <a:prstGeom prst="rect">
          <a:avLst/>
        </a:prstGeom>
      </xdr:spPr>
    </xdr:pic>
    <xdr:clientData/>
  </xdr:twoCellAnchor>
  <xdr:twoCellAnchor editAs="oneCell">
    <xdr:from>
      <xdr:col>2</xdr:col>
      <xdr:colOff>136071</xdr:colOff>
      <xdr:row>6</xdr:row>
      <xdr:rowOff>561564</xdr:rowOff>
    </xdr:from>
    <xdr:to>
      <xdr:col>2</xdr:col>
      <xdr:colOff>3298112</xdr:colOff>
      <xdr:row>6</xdr:row>
      <xdr:rowOff>2669591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168C0CAB-CBB7-AA4B-A56F-6C03B0F738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59642" y="8026054"/>
          <a:ext cx="3162041" cy="2108027"/>
        </a:xfrm>
        <a:prstGeom prst="rect">
          <a:avLst/>
        </a:prstGeom>
      </xdr:spPr>
    </xdr:pic>
    <xdr:clientData/>
  </xdr:twoCellAnchor>
  <xdr:twoCellAnchor editAs="oneCell">
    <xdr:from>
      <xdr:col>2</xdr:col>
      <xdr:colOff>142551</xdr:colOff>
      <xdr:row>7</xdr:row>
      <xdr:rowOff>565883</xdr:rowOff>
    </xdr:from>
    <xdr:to>
      <xdr:col>2</xdr:col>
      <xdr:colOff>3275563</xdr:colOff>
      <xdr:row>7</xdr:row>
      <xdr:rowOff>2654558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6C06957C-BF3D-5E49-B263-697DF2B2F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66122" y="11205373"/>
          <a:ext cx="3133012" cy="2088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155510</xdr:colOff>
      <xdr:row>9</xdr:row>
      <xdr:rowOff>647960</xdr:rowOff>
    </xdr:from>
    <xdr:to>
      <xdr:col>2</xdr:col>
      <xdr:colOff>3265714</xdr:colOff>
      <xdr:row>9</xdr:row>
      <xdr:rowOff>2721430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426D296-D6DD-D84A-BEDB-5FB6D7C98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79081" y="17637450"/>
          <a:ext cx="3110204" cy="2073470"/>
        </a:xfrm>
        <a:prstGeom prst="rect">
          <a:avLst/>
        </a:prstGeom>
      </xdr:spPr>
    </xdr:pic>
    <xdr:clientData/>
  </xdr:twoCellAnchor>
  <xdr:twoCellAnchor editAs="oneCell">
    <xdr:from>
      <xdr:col>2</xdr:col>
      <xdr:colOff>142551</xdr:colOff>
      <xdr:row>10</xdr:row>
      <xdr:rowOff>583161</xdr:rowOff>
    </xdr:from>
    <xdr:to>
      <xdr:col>2</xdr:col>
      <xdr:colOff>3252758</xdr:colOff>
      <xdr:row>10</xdr:row>
      <xdr:rowOff>2656632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E34CE1E6-C8A9-BE4B-9A67-8240B38A5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66122" y="20747651"/>
          <a:ext cx="3110207" cy="2073471"/>
        </a:xfrm>
        <a:prstGeom prst="rect">
          <a:avLst/>
        </a:prstGeom>
      </xdr:spPr>
    </xdr:pic>
    <xdr:clientData/>
  </xdr:twoCellAnchor>
  <xdr:twoCellAnchor editAs="oneCell">
    <xdr:from>
      <xdr:col>2</xdr:col>
      <xdr:colOff>129592</xdr:colOff>
      <xdr:row>11</xdr:row>
      <xdr:rowOff>505407</xdr:rowOff>
    </xdr:from>
    <xdr:to>
      <xdr:col>2</xdr:col>
      <xdr:colOff>3259237</xdr:colOff>
      <xdr:row>11</xdr:row>
      <xdr:rowOff>2591837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DF081C60-66C8-EE4F-B1F3-2CFE4CE20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53163" y="23844897"/>
          <a:ext cx="3129645" cy="2086430"/>
        </a:xfrm>
        <a:prstGeom prst="rect">
          <a:avLst/>
        </a:prstGeom>
      </xdr:spPr>
    </xdr:pic>
    <xdr:clientData/>
  </xdr:twoCellAnchor>
  <xdr:twoCellAnchor editAs="oneCell">
    <xdr:from>
      <xdr:col>2</xdr:col>
      <xdr:colOff>142551</xdr:colOff>
      <xdr:row>14</xdr:row>
      <xdr:rowOff>557243</xdr:rowOff>
    </xdr:from>
    <xdr:to>
      <xdr:col>2</xdr:col>
      <xdr:colOff>3265714</xdr:colOff>
      <xdr:row>14</xdr:row>
      <xdr:rowOff>2639352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53662A76-787F-EA46-AFF3-AA9C68BEE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66122" y="27071733"/>
          <a:ext cx="3123163" cy="2082109"/>
        </a:xfrm>
        <a:prstGeom prst="rect">
          <a:avLst/>
        </a:prstGeom>
      </xdr:spPr>
    </xdr:pic>
    <xdr:clientData/>
  </xdr:twoCellAnchor>
  <xdr:twoCellAnchor editAs="oneCell">
    <xdr:from>
      <xdr:col>2</xdr:col>
      <xdr:colOff>116633</xdr:colOff>
      <xdr:row>15</xdr:row>
      <xdr:rowOff>501087</xdr:rowOff>
    </xdr:from>
    <xdr:to>
      <xdr:col>2</xdr:col>
      <xdr:colOff>3252757</xdr:colOff>
      <xdr:row>15</xdr:row>
      <xdr:rowOff>2591836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9EF4DF7F-8B1F-0C4B-991B-48C1124699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40204" y="30190577"/>
          <a:ext cx="3136124" cy="2090749"/>
        </a:xfrm>
        <a:prstGeom prst="rect">
          <a:avLst/>
        </a:prstGeom>
      </xdr:spPr>
    </xdr:pic>
    <xdr:clientData/>
  </xdr:twoCellAnchor>
  <xdr:twoCellAnchor editAs="oneCell">
    <xdr:from>
      <xdr:col>2</xdr:col>
      <xdr:colOff>103675</xdr:colOff>
      <xdr:row>18</xdr:row>
      <xdr:rowOff>492450</xdr:rowOff>
    </xdr:from>
    <xdr:to>
      <xdr:col>2</xdr:col>
      <xdr:colOff>3291633</xdr:colOff>
      <xdr:row>18</xdr:row>
      <xdr:rowOff>2617755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C066CE25-D9D1-B543-9BE4-3308D7AE58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27246" y="39706940"/>
          <a:ext cx="3187958" cy="2125305"/>
        </a:xfrm>
        <a:prstGeom prst="rect">
          <a:avLst/>
        </a:prstGeom>
      </xdr:spPr>
    </xdr:pic>
    <xdr:clientData/>
  </xdr:twoCellAnchor>
  <xdr:twoCellAnchor editAs="oneCell">
    <xdr:from>
      <xdr:col>2</xdr:col>
      <xdr:colOff>142549</xdr:colOff>
      <xdr:row>19</xdr:row>
      <xdr:rowOff>565885</xdr:rowOff>
    </xdr:from>
    <xdr:to>
      <xdr:col>2</xdr:col>
      <xdr:colOff>3291634</xdr:colOff>
      <xdr:row>19</xdr:row>
      <xdr:rowOff>2665275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E83883BA-F584-A748-A9C3-D70B5A5A3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66120" y="42955375"/>
          <a:ext cx="3149085" cy="2099390"/>
        </a:xfrm>
        <a:prstGeom prst="rect">
          <a:avLst/>
        </a:prstGeom>
      </xdr:spPr>
    </xdr:pic>
    <xdr:clientData/>
  </xdr:twoCellAnchor>
  <xdr:twoCellAnchor editAs="oneCell">
    <xdr:from>
      <xdr:col>2</xdr:col>
      <xdr:colOff>100303</xdr:colOff>
      <xdr:row>20</xdr:row>
      <xdr:rowOff>531326</xdr:rowOff>
    </xdr:from>
    <xdr:to>
      <xdr:col>2</xdr:col>
      <xdr:colOff>3265714</xdr:colOff>
      <xdr:row>20</xdr:row>
      <xdr:rowOff>2641600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3A1C9D86-92E3-AB4E-B878-A4A5ACD11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1823874" y="46095816"/>
          <a:ext cx="3165411" cy="2110274"/>
        </a:xfrm>
        <a:prstGeom prst="rect">
          <a:avLst/>
        </a:prstGeom>
      </xdr:spPr>
    </xdr:pic>
    <xdr:clientData/>
  </xdr:twoCellAnchor>
  <xdr:twoCellAnchor editAs="oneCell">
    <xdr:from>
      <xdr:col>2</xdr:col>
      <xdr:colOff>116632</xdr:colOff>
      <xdr:row>25</xdr:row>
      <xdr:rowOff>531326</xdr:rowOff>
    </xdr:from>
    <xdr:to>
      <xdr:col>2</xdr:col>
      <xdr:colOff>3265716</xdr:colOff>
      <xdr:row>25</xdr:row>
      <xdr:rowOff>2630715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1578F75E-DFCA-C04E-A654-85F26EEB5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40203" y="52445816"/>
          <a:ext cx="3149084" cy="2099389"/>
        </a:xfrm>
        <a:prstGeom prst="rect">
          <a:avLst/>
        </a:prstGeom>
      </xdr:spPr>
    </xdr:pic>
    <xdr:clientData/>
  </xdr:twoCellAnchor>
  <xdr:twoCellAnchor editAs="oneCell">
    <xdr:from>
      <xdr:col>2</xdr:col>
      <xdr:colOff>142551</xdr:colOff>
      <xdr:row>26</xdr:row>
      <xdr:rowOff>466529</xdr:rowOff>
    </xdr:from>
    <xdr:to>
      <xdr:col>2</xdr:col>
      <xdr:colOff>3252759</xdr:colOff>
      <xdr:row>26</xdr:row>
      <xdr:rowOff>2540001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27F69CE4-A87A-C849-8CCB-E8FF911FC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66122" y="55556019"/>
          <a:ext cx="3110208" cy="2073472"/>
        </a:xfrm>
        <a:prstGeom prst="rect">
          <a:avLst/>
        </a:prstGeom>
      </xdr:spPr>
    </xdr:pic>
    <xdr:clientData/>
  </xdr:twoCellAnchor>
  <xdr:twoCellAnchor editAs="oneCell">
    <xdr:from>
      <xdr:col>2</xdr:col>
      <xdr:colOff>123111</xdr:colOff>
      <xdr:row>27</xdr:row>
      <xdr:rowOff>479488</xdr:rowOff>
    </xdr:from>
    <xdr:to>
      <xdr:col>2</xdr:col>
      <xdr:colOff>3252756</xdr:colOff>
      <xdr:row>27</xdr:row>
      <xdr:rowOff>2565918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B88B38DA-DA12-FB4E-8E8A-6D3055A1F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46682" y="58743978"/>
          <a:ext cx="3129645" cy="2086430"/>
        </a:xfrm>
        <a:prstGeom prst="rect">
          <a:avLst/>
        </a:prstGeom>
      </xdr:spPr>
    </xdr:pic>
    <xdr:clientData/>
  </xdr:twoCellAnchor>
  <xdr:twoCellAnchor editAs="oneCell">
    <xdr:from>
      <xdr:col>2</xdr:col>
      <xdr:colOff>149030</xdr:colOff>
      <xdr:row>28</xdr:row>
      <xdr:rowOff>505406</xdr:rowOff>
    </xdr:from>
    <xdr:to>
      <xdr:col>2</xdr:col>
      <xdr:colOff>3278674</xdr:colOff>
      <xdr:row>28</xdr:row>
      <xdr:rowOff>2591836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796305F5-C06F-0C4A-9D7E-C2123369D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72601" y="61944896"/>
          <a:ext cx="3129644" cy="2086430"/>
        </a:xfrm>
        <a:prstGeom prst="rect">
          <a:avLst/>
        </a:prstGeom>
      </xdr:spPr>
    </xdr:pic>
    <xdr:clientData/>
  </xdr:twoCellAnchor>
  <xdr:twoCellAnchor editAs="oneCell">
    <xdr:from>
      <xdr:col>2</xdr:col>
      <xdr:colOff>129593</xdr:colOff>
      <xdr:row>29</xdr:row>
      <xdr:rowOff>414694</xdr:rowOff>
    </xdr:from>
    <xdr:to>
      <xdr:col>2</xdr:col>
      <xdr:colOff>3278675</xdr:colOff>
      <xdr:row>29</xdr:row>
      <xdr:rowOff>2514082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8EAC74DF-0EC2-2C45-A66A-D6E58E1EF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53164" y="65029184"/>
          <a:ext cx="3149082" cy="2099388"/>
        </a:xfrm>
        <a:prstGeom prst="rect">
          <a:avLst/>
        </a:prstGeom>
      </xdr:spPr>
    </xdr:pic>
    <xdr:clientData/>
  </xdr:twoCellAnchor>
  <xdr:twoCellAnchor editAs="oneCell">
    <xdr:from>
      <xdr:col>2</xdr:col>
      <xdr:colOff>142550</xdr:colOff>
      <xdr:row>21</xdr:row>
      <xdr:rowOff>561564</xdr:rowOff>
    </xdr:from>
    <xdr:to>
      <xdr:col>2</xdr:col>
      <xdr:colOff>3278673</xdr:colOff>
      <xdr:row>21</xdr:row>
      <xdr:rowOff>2652313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40E0CC80-B856-F544-83E4-3E60553EA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66121" y="49301054"/>
          <a:ext cx="3136123" cy="2090749"/>
        </a:xfrm>
        <a:prstGeom prst="rect">
          <a:avLst/>
        </a:prstGeom>
      </xdr:spPr>
    </xdr:pic>
    <xdr:clientData/>
  </xdr:twoCellAnchor>
  <xdr:twoCellAnchor editAs="oneCell">
    <xdr:from>
      <xdr:col>2</xdr:col>
      <xdr:colOff>129592</xdr:colOff>
      <xdr:row>12</xdr:row>
      <xdr:rowOff>622041</xdr:rowOff>
    </xdr:from>
    <xdr:to>
      <xdr:col>2</xdr:col>
      <xdr:colOff>3267240</xdr:colOff>
      <xdr:row>12</xdr:row>
      <xdr:rowOff>2713806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845500C6-2C6C-184C-AA24-6B818E7FD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853163" y="27136531"/>
          <a:ext cx="3137648" cy="2091765"/>
        </a:xfrm>
        <a:prstGeom prst="rect">
          <a:avLst/>
        </a:prstGeom>
      </xdr:spPr>
    </xdr:pic>
    <xdr:clientData/>
  </xdr:twoCellAnchor>
  <xdr:twoCellAnchor editAs="oneCell">
    <xdr:from>
      <xdr:col>2</xdr:col>
      <xdr:colOff>207346</xdr:colOff>
      <xdr:row>13</xdr:row>
      <xdr:rowOff>635000</xdr:rowOff>
    </xdr:from>
    <xdr:to>
      <xdr:col>2</xdr:col>
      <xdr:colOff>3359933</xdr:colOff>
      <xdr:row>13</xdr:row>
      <xdr:rowOff>2736725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6CFCBD30-2DE3-7644-B7A4-179CB0DD9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930917" y="30324490"/>
          <a:ext cx="3152587" cy="2101725"/>
        </a:xfrm>
        <a:prstGeom prst="rect">
          <a:avLst/>
        </a:prstGeom>
      </xdr:spPr>
    </xdr:pic>
    <xdr:clientData/>
  </xdr:twoCellAnchor>
  <xdr:twoCellAnchor editAs="oneCell">
    <xdr:from>
      <xdr:col>2</xdr:col>
      <xdr:colOff>233265</xdr:colOff>
      <xdr:row>22</xdr:row>
      <xdr:rowOff>673878</xdr:rowOff>
    </xdr:from>
    <xdr:to>
      <xdr:col>2</xdr:col>
      <xdr:colOff>3236444</xdr:colOff>
      <xdr:row>22</xdr:row>
      <xdr:rowOff>2675997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43E1F755-3E4E-E044-B38F-7A135C7C3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956836" y="58938368"/>
          <a:ext cx="3003179" cy="2002119"/>
        </a:xfrm>
        <a:prstGeom prst="rect">
          <a:avLst/>
        </a:prstGeom>
      </xdr:spPr>
    </xdr:pic>
    <xdr:clientData/>
  </xdr:twoCellAnchor>
  <xdr:twoCellAnchor editAs="oneCell">
    <xdr:from>
      <xdr:col>2</xdr:col>
      <xdr:colOff>103674</xdr:colOff>
      <xdr:row>23</xdr:row>
      <xdr:rowOff>596123</xdr:rowOff>
    </xdr:from>
    <xdr:to>
      <xdr:col>2</xdr:col>
      <xdr:colOff>3308556</xdr:colOff>
      <xdr:row>23</xdr:row>
      <xdr:rowOff>2732711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70F1EA4B-0CAE-714F-9897-CB33338A3A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827245" y="62035613"/>
          <a:ext cx="3204882" cy="2136588"/>
        </a:xfrm>
        <a:prstGeom prst="rect">
          <a:avLst/>
        </a:prstGeom>
      </xdr:spPr>
    </xdr:pic>
    <xdr:clientData/>
  </xdr:twoCellAnchor>
  <xdr:twoCellAnchor editAs="oneCell">
    <xdr:from>
      <xdr:col>2</xdr:col>
      <xdr:colOff>103674</xdr:colOff>
      <xdr:row>24</xdr:row>
      <xdr:rowOff>647960</xdr:rowOff>
    </xdr:from>
    <xdr:to>
      <xdr:col>2</xdr:col>
      <xdr:colOff>3271203</xdr:colOff>
      <xdr:row>24</xdr:row>
      <xdr:rowOff>2759646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2EB41DB1-AD77-8141-9D15-B6B0D3821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827245" y="65262450"/>
          <a:ext cx="3167529" cy="211168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47979</xdr:colOff>
      <xdr:row>19</xdr:row>
      <xdr:rowOff>138291</xdr:rowOff>
    </xdr:from>
    <xdr:to>
      <xdr:col>2</xdr:col>
      <xdr:colOff>3458634</xdr:colOff>
      <xdr:row>19</xdr:row>
      <xdr:rowOff>2652891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4F141F12-2E2E-9643-A18F-72567235C7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00679" y="28205291"/>
          <a:ext cx="3429000" cy="2514600"/>
        </a:xfrm>
        <a:prstGeom prst="rect">
          <a:avLst/>
        </a:prstGeom>
      </xdr:spPr>
    </xdr:pic>
    <xdr:clientData/>
  </xdr:twoCellAnchor>
  <xdr:twoCellAnchor editAs="oneCell">
    <xdr:from>
      <xdr:col>2</xdr:col>
      <xdr:colOff>31985</xdr:colOff>
      <xdr:row>17</xdr:row>
      <xdr:rowOff>120416</xdr:rowOff>
    </xdr:from>
    <xdr:to>
      <xdr:col>2</xdr:col>
      <xdr:colOff>3544240</xdr:colOff>
      <xdr:row>17</xdr:row>
      <xdr:rowOff>2662914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A31CDA9-2E6B-D94F-B98A-95A2CE61C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84685" y="25495016"/>
          <a:ext cx="3530600" cy="2542498"/>
        </a:xfrm>
        <a:prstGeom prst="rect">
          <a:avLst/>
        </a:prstGeom>
      </xdr:spPr>
    </xdr:pic>
    <xdr:clientData/>
  </xdr:twoCellAnchor>
  <xdr:twoCellAnchor editAs="oneCell">
    <xdr:from>
      <xdr:col>2</xdr:col>
      <xdr:colOff>44213</xdr:colOff>
      <xdr:row>16</xdr:row>
      <xdr:rowOff>155224</xdr:rowOff>
    </xdr:from>
    <xdr:to>
      <xdr:col>2</xdr:col>
      <xdr:colOff>3581868</xdr:colOff>
      <xdr:row>16</xdr:row>
      <xdr:rowOff>2593624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657505C5-3197-8F4E-9476-C8444B044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96913" y="22837424"/>
          <a:ext cx="3556000" cy="2438400"/>
        </a:xfrm>
        <a:prstGeom prst="rect">
          <a:avLst/>
        </a:prstGeom>
      </xdr:spPr>
    </xdr:pic>
    <xdr:clientData/>
  </xdr:twoCellAnchor>
  <xdr:twoCellAnchor editAs="oneCell">
    <xdr:from>
      <xdr:col>2</xdr:col>
      <xdr:colOff>73376</xdr:colOff>
      <xdr:row>13</xdr:row>
      <xdr:rowOff>137641</xdr:rowOff>
    </xdr:from>
    <xdr:to>
      <xdr:col>2</xdr:col>
      <xdr:colOff>3628423</xdr:colOff>
      <xdr:row>13</xdr:row>
      <xdr:rowOff>2643482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A1F593E6-0F15-F140-8639-B3118F279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26076" y="17435041"/>
          <a:ext cx="3573392" cy="2505841"/>
        </a:xfrm>
        <a:prstGeom prst="rect">
          <a:avLst/>
        </a:prstGeom>
      </xdr:spPr>
    </xdr:pic>
    <xdr:clientData/>
  </xdr:twoCellAnchor>
  <xdr:twoCellAnchor editAs="oneCell">
    <xdr:from>
      <xdr:col>2</xdr:col>
      <xdr:colOff>34808</xdr:colOff>
      <xdr:row>14</xdr:row>
      <xdr:rowOff>184386</xdr:rowOff>
    </xdr:from>
    <xdr:to>
      <xdr:col>2</xdr:col>
      <xdr:colOff>3559763</xdr:colOff>
      <xdr:row>14</xdr:row>
      <xdr:rowOff>2546586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FD0CAA0C-457C-B849-9A09-0A8588676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87508" y="20174186"/>
          <a:ext cx="3543300" cy="2362200"/>
        </a:xfrm>
        <a:prstGeom prst="rect">
          <a:avLst/>
        </a:prstGeom>
      </xdr:spPr>
    </xdr:pic>
    <xdr:clientData/>
  </xdr:twoCellAnchor>
  <xdr:twoCellAnchor editAs="oneCell">
    <xdr:from>
      <xdr:col>2</xdr:col>
      <xdr:colOff>95015</xdr:colOff>
      <xdr:row>10</xdr:row>
      <xdr:rowOff>124178</xdr:rowOff>
    </xdr:from>
    <xdr:to>
      <xdr:col>2</xdr:col>
      <xdr:colOff>3543770</xdr:colOff>
      <xdr:row>10</xdr:row>
      <xdr:rowOff>2587977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29A18736-0192-9444-9813-CF2D2D32D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47715" y="14729178"/>
          <a:ext cx="3467100" cy="2463799"/>
        </a:xfrm>
        <a:prstGeom prst="rect">
          <a:avLst/>
        </a:prstGeom>
      </xdr:spPr>
    </xdr:pic>
    <xdr:clientData/>
  </xdr:twoCellAnchor>
  <xdr:twoCellAnchor editAs="oneCell">
    <xdr:from>
      <xdr:col>2</xdr:col>
      <xdr:colOff>34808</xdr:colOff>
      <xdr:row>9</xdr:row>
      <xdr:rowOff>129821</xdr:rowOff>
    </xdr:from>
    <xdr:to>
      <xdr:col>2</xdr:col>
      <xdr:colOff>3518841</xdr:colOff>
      <xdr:row>9</xdr:row>
      <xdr:rowOff>2526581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985A3F58-E306-7945-A909-BE136D837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87508" y="12042421"/>
          <a:ext cx="3502378" cy="2396760"/>
        </a:xfrm>
        <a:prstGeom prst="rect">
          <a:avLst/>
        </a:prstGeom>
      </xdr:spPr>
    </xdr:pic>
    <xdr:clientData/>
  </xdr:twoCellAnchor>
  <xdr:twoCellAnchor editAs="oneCell">
    <xdr:from>
      <xdr:col>2</xdr:col>
      <xdr:colOff>29163</xdr:colOff>
      <xdr:row>3</xdr:row>
      <xdr:rowOff>44214</xdr:rowOff>
    </xdr:from>
    <xdr:to>
      <xdr:col>2</xdr:col>
      <xdr:colOff>3515555</xdr:colOff>
      <xdr:row>3</xdr:row>
      <xdr:rowOff>2609273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5E2D4F11-4CCD-2C42-8B8C-D717284D8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6618" y="1083305"/>
          <a:ext cx="3486392" cy="2565059"/>
        </a:xfrm>
        <a:prstGeom prst="rect">
          <a:avLst/>
        </a:prstGeom>
      </xdr:spPr>
    </xdr:pic>
    <xdr:clientData/>
  </xdr:twoCellAnchor>
  <xdr:twoCellAnchor editAs="oneCell">
    <xdr:from>
      <xdr:col>2</xdr:col>
      <xdr:colOff>47978</xdr:colOff>
      <xdr:row>5</xdr:row>
      <xdr:rowOff>110113</xdr:rowOff>
    </xdr:from>
    <xdr:to>
      <xdr:col>2</xdr:col>
      <xdr:colOff>3534833</xdr:colOff>
      <xdr:row>5</xdr:row>
      <xdr:rowOff>2534355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3F632CC2-99E7-5441-86CD-0B78D43934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5433" y="5721204"/>
          <a:ext cx="3486855" cy="2424242"/>
        </a:xfrm>
        <a:prstGeom prst="rect">
          <a:avLst/>
        </a:prstGeom>
      </xdr:spPr>
    </xdr:pic>
    <xdr:clientData/>
  </xdr:twoCellAnchor>
  <xdr:twoCellAnchor editAs="oneCell">
    <xdr:from>
      <xdr:col>2</xdr:col>
      <xdr:colOff>37628</xdr:colOff>
      <xdr:row>22</xdr:row>
      <xdr:rowOff>112888</xdr:rowOff>
    </xdr:from>
    <xdr:to>
      <xdr:col>2</xdr:col>
      <xdr:colOff>3575284</xdr:colOff>
      <xdr:row>22</xdr:row>
      <xdr:rowOff>2521185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D2EB831-2D63-0C43-95C2-5D53575CD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0800000" flipV="1">
          <a:off x="2590328" y="30872288"/>
          <a:ext cx="3556001" cy="2408297"/>
        </a:xfrm>
        <a:prstGeom prst="rect">
          <a:avLst/>
        </a:prstGeom>
      </xdr:spPr>
    </xdr:pic>
    <xdr:clientData/>
  </xdr:twoCellAnchor>
  <xdr:twoCellAnchor editAs="oneCell">
    <xdr:from>
      <xdr:col>2</xdr:col>
      <xdr:colOff>84666</xdr:colOff>
      <xdr:row>11</xdr:row>
      <xdr:rowOff>186266</xdr:rowOff>
    </xdr:from>
    <xdr:to>
      <xdr:col>2</xdr:col>
      <xdr:colOff>3615266</xdr:colOff>
      <xdr:row>11</xdr:row>
      <xdr:rowOff>2539999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3D71810-09F1-8944-939C-1A57E0090A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1333" y="14777155"/>
          <a:ext cx="3530600" cy="2353733"/>
        </a:xfrm>
        <a:prstGeom prst="rect">
          <a:avLst/>
        </a:prstGeom>
      </xdr:spPr>
    </xdr:pic>
    <xdr:clientData/>
  </xdr:twoCellAnchor>
  <xdr:twoCellAnchor editAs="oneCell">
    <xdr:from>
      <xdr:col>2</xdr:col>
      <xdr:colOff>84667</xdr:colOff>
      <xdr:row>12</xdr:row>
      <xdr:rowOff>112890</xdr:rowOff>
    </xdr:from>
    <xdr:to>
      <xdr:col>2</xdr:col>
      <xdr:colOff>3555999</xdr:colOff>
      <xdr:row>12</xdr:row>
      <xdr:rowOff>2427111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BB1613F0-FA43-354A-AFA1-C24658E1D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1334" y="17384890"/>
          <a:ext cx="3471332" cy="2314221"/>
        </a:xfrm>
        <a:prstGeom prst="rect">
          <a:avLst/>
        </a:prstGeom>
      </xdr:spPr>
    </xdr:pic>
    <xdr:clientData/>
  </xdr:twoCellAnchor>
  <xdr:twoCellAnchor editAs="oneCell">
    <xdr:from>
      <xdr:col>2</xdr:col>
      <xdr:colOff>141110</xdr:colOff>
      <xdr:row>15</xdr:row>
      <xdr:rowOff>169334</xdr:rowOff>
    </xdr:from>
    <xdr:to>
      <xdr:col>2</xdr:col>
      <xdr:colOff>3612443</xdr:colOff>
      <xdr:row>15</xdr:row>
      <xdr:rowOff>2483556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703AED7-9390-BE48-83B9-0314BAA907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7777" y="25484667"/>
          <a:ext cx="3471333" cy="2314222"/>
        </a:xfrm>
        <a:prstGeom prst="rect">
          <a:avLst/>
        </a:prstGeom>
      </xdr:spPr>
    </xdr:pic>
    <xdr:clientData/>
  </xdr:twoCellAnchor>
  <xdr:twoCellAnchor editAs="oneCell">
    <xdr:from>
      <xdr:col>2</xdr:col>
      <xdr:colOff>112888</xdr:colOff>
      <xdr:row>18</xdr:row>
      <xdr:rowOff>186267</xdr:rowOff>
    </xdr:from>
    <xdr:to>
      <xdr:col>2</xdr:col>
      <xdr:colOff>3516487</xdr:colOff>
      <xdr:row>18</xdr:row>
      <xdr:rowOff>2455333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7B2DA90-C9C3-1F41-91C0-560AA9A885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9555" y="33544934"/>
          <a:ext cx="3403599" cy="2269066"/>
        </a:xfrm>
        <a:prstGeom prst="rect">
          <a:avLst/>
        </a:prstGeom>
      </xdr:spPr>
    </xdr:pic>
    <xdr:clientData/>
  </xdr:twoCellAnchor>
  <xdr:twoCellAnchor editAs="oneCell">
    <xdr:from>
      <xdr:col>2</xdr:col>
      <xdr:colOff>112889</xdr:colOff>
      <xdr:row>21</xdr:row>
      <xdr:rowOff>205081</xdr:rowOff>
    </xdr:from>
    <xdr:to>
      <xdr:col>2</xdr:col>
      <xdr:colOff>3530601</xdr:colOff>
      <xdr:row>21</xdr:row>
      <xdr:rowOff>2483555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255A53D-5EFE-E14C-AE28-1CDC964FE6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9556" y="41607081"/>
          <a:ext cx="3417712" cy="2278474"/>
        </a:xfrm>
        <a:prstGeom prst="rect">
          <a:avLst/>
        </a:prstGeom>
      </xdr:spPr>
    </xdr:pic>
    <xdr:clientData/>
  </xdr:twoCellAnchor>
  <xdr:twoCellAnchor editAs="oneCell">
    <xdr:from>
      <xdr:col>2</xdr:col>
      <xdr:colOff>112888</xdr:colOff>
      <xdr:row>20</xdr:row>
      <xdr:rowOff>310445</xdr:rowOff>
    </xdr:from>
    <xdr:to>
      <xdr:col>2</xdr:col>
      <xdr:colOff>3499554</xdr:colOff>
      <xdr:row>20</xdr:row>
      <xdr:rowOff>2568222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9F14BB0-D57D-CB4B-B843-571259314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9555" y="39031334"/>
          <a:ext cx="3386666" cy="2257777"/>
        </a:xfrm>
        <a:prstGeom prst="rect">
          <a:avLst/>
        </a:prstGeom>
      </xdr:spPr>
    </xdr:pic>
    <xdr:clientData/>
  </xdr:twoCellAnchor>
  <xdr:twoCellAnchor editAs="oneCell">
    <xdr:from>
      <xdr:col>2</xdr:col>
      <xdr:colOff>115456</xdr:colOff>
      <xdr:row>7</xdr:row>
      <xdr:rowOff>138546</xdr:rowOff>
    </xdr:from>
    <xdr:to>
      <xdr:col>2</xdr:col>
      <xdr:colOff>3579092</xdr:colOff>
      <xdr:row>7</xdr:row>
      <xdr:rowOff>2447636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EF3B452C-D0A8-5A4C-A123-A429D9E43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2911" y="12053455"/>
          <a:ext cx="3463636" cy="2309090"/>
        </a:xfrm>
        <a:prstGeom prst="rect">
          <a:avLst/>
        </a:prstGeom>
      </xdr:spPr>
    </xdr:pic>
    <xdr:clientData/>
  </xdr:twoCellAnchor>
  <xdr:twoCellAnchor editAs="oneCell">
    <xdr:from>
      <xdr:col>2</xdr:col>
      <xdr:colOff>69271</xdr:colOff>
      <xdr:row>4</xdr:row>
      <xdr:rowOff>207817</xdr:rowOff>
    </xdr:from>
    <xdr:to>
      <xdr:col>2</xdr:col>
      <xdr:colOff>3567546</xdr:colOff>
      <xdr:row>4</xdr:row>
      <xdr:rowOff>2540000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80996C8A-6D78-D040-BC6D-F9BDA3C35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16726" y="4017817"/>
          <a:ext cx="3498275" cy="2332183"/>
        </a:xfrm>
        <a:prstGeom prst="rect">
          <a:avLst/>
        </a:prstGeom>
      </xdr:spPr>
    </xdr:pic>
    <xdr:clientData/>
  </xdr:twoCellAnchor>
  <xdr:twoCellAnchor editAs="oneCell">
    <xdr:from>
      <xdr:col>2</xdr:col>
      <xdr:colOff>115453</xdr:colOff>
      <xdr:row>8</xdr:row>
      <xdr:rowOff>254002</xdr:rowOff>
    </xdr:from>
    <xdr:to>
      <xdr:col>2</xdr:col>
      <xdr:colOff>3579088</xdr:colOff>
      <xdr:row>8</xdr:row>
      <xdr:rowOff>2563092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548EF2FF-BF89-884A-99FD-577A9940B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2908" y="14870547"/>
          <a:ext cx="3463635" cy="2309090"/>
        </a:xfrm>
        <a:prstGeom prst="rect">
          <a:avLst/>
        </a:prstGeom>
      </xdr:spPr>
    </xdr:pic>
    <xdr:clientData/>
  </xdr:twoCellAnchor>
  <xdr:twoCellAnchor editAs="oneCell">
    <xdr:from>
      <xdr:col>2</xdr:col>
      <xdr:colOff>161635</xdr:colOff>
      <xdr:row>6</xdr:row>
      <xdr:rowOff>207819</xdr:rowOff>
    </xdr:from>
    <xdr:to>
      <xdr:col>2</xdr:col>
      <xdr:colOff>3556000</xdr:colOff>
      <xdr:row>6</xdr:row>
      <xdr:rowOff>2470729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4C22F042-501E-D948-B6B9-4CB482F04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09090" y="9421092"/>
          <a:ext cx="3394365" cy="226291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86102</xdr:colOff>
      <xdr:row>8</xdr:row>
      <xdr:rowOff>166177</xdr:rowOff>
    </xdr:from>
    <xdr:to>
      <xdr:col>2</xdr:col>
      <xdr:colOff>3743702</xdr:colOff>
      <xdr:row>8</xdr:row>
      <xdr:rowOff>2604577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0E3ED9-92F9-9A46-9333-71E082158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9227" y="2071177"/>
          <a:ext cx="3657600" cy="2438400"/>
        </a:xfrm>
        <a:prstGeom prst="rect">
          <a:avLst/>
        </a:prstGeom>
      </xdr:spPr>
    </xdr:pic>
    <xdr:clientData/>
  </xdr:twoCellAnchor>
  <xdr:twoCellAnchor editAs="oneCell">
    <xdr:from>
      <xdr:col>2</xdr:col>
      <xdr:colOff>129154</xdr:colOff>
      <xdr:row>13</xdr:row>
      <xdr:rowOff>110340</xdr:rowOff>
    </xdr:from>
    <xdr:to>
      <xdr:col>2</xdr:col>
      <xdr:colOff>3773646</xdr:colOff>
      <xdr:row>13</xdr:row>
      <xdr:rowOff>2540001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31AE3E6-2A1B-534D-87C5-4E39D9A2B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6609" y="25464158"/>
          <a:ext cx="3644492" cy="2429661"/>
        </a:xfrm>
        <a:prstGeom prst="rect">
          <a:avLst/>
        </a:prstGeom>
      </xdr:spPr>
    </xdr:pic>
    <xdr:clientData/>
  </xdr:twoCellAnchor>
  <xdr:twoCellAnchor editAs="oneCell">
    <xdr:from>
      <xdr:col>2</xdr:col>
      <xdr:colOff>226212</xdr:colOff>
      <xdr:row>14</xdr:row>
      <xdr:rowOff>224648</xdr:rowOff>
    </xdr:from>
    <xdr:to>
      <xdr:col>2</xdr:col>
      <xdr:colOff>3837786</xdr:colOff>
      <xdr:row>14</xdr:row>
      <xdr:rowOff>2632364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B81C7BD-7B9A-A84D-BE03-655B87280B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73667" y="28280103"/>
          <a:ext cx="3611574" cy="2407716"/>
        </a:xfrm>
        <a:prstGeom prst="rect">
          <a:avLst/>
        </a:prstGeom>
      </xdr:spPr>
    </xdr:pic>
    <xdr:clientData/>
  </xdr:twoCellAnchor>
  <xdr:twoCellAnchor editAs="oneCell">
    <xdr:from>
      <xdr:col>2</xdr:col>
      <xdr:colOff>107628</xdr:colOff>
      <xdr:row>17</xdr:row>
      <xdr:rowOff>129153</xdr:rowOff>
    </xdr:from>
    <xdr:to>
      <xdr:col>2</xdr:col>
      <xdr:colOff>3831526</xdr:colOff>
      <xdr:row>17</xdr:row>
      <xdr:rowOff>2611752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1175D76-4584-9345-8ECA-142439CCA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38645" y="17327967"/>
          <a:ext cx="3723898" cy="2482599"/>
        </a:xfrm>
        <a:prstGeom prst="rect">
          <a:avLst/>
        </a:prstGeom>
      </xdr:spPr>
    </xdr:pic>
    <xdr:clientData/>
  </xdr:twoCellAnchor>
  <xdr:twoCellAnchor editAs="oneCell">
    <xdr:from>
      <xdr:col>2</xdr:col>
      <xdr:colOff>86103</xdr:colOff>
      <xdr:row>15</xdr:row>
      <xdr:rowOff>144651</xdr:rowOff>
    </xdr:from>
    <xdr:to>
      <xdr:col>2</xdr:col>
      <xdr:colOff>3830570</xdr:colOff>
      <xdr:row>15</xdr:row>
      <xdr:rowOff>2604577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13FE672-4F39-1A4B-B1A2-1521A9731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17120" y="11962109"/>
          <a:ext cx="3744467" cy="2459926"/>
        </a:xfrm>
        <a:prstGeom prst="rect">
          <a:avLst/>
        </a:prstGeom>
      </xdr:spPr>
    </xdr:pic>
    <xdr:clientData/>
  </xdr:twoCellAnchor>
  <xdr:twoCellAnchor editAs="oneCell">
    <xdr:from>
      <xdr:col>2</xdr:col>
      <xdr:colOff>150678</xdr:colOff>
      <xdr:row>16</xdr:row>
      <xdr:rowOff>87250</xdr:rowOff>
    </xdr:from>
    <xdr:to>
      <xdr:col>2</xdr:col>
      <xdr:colOff>3894380</xdr:colOff>
      <xdr:row>16</xdr:row>
      <xdr:rowOff>2583051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FCA97AF-4C05-A84B-A505-9B8E8C9C9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1695" y="14595386"/>
          <a:ext cx="3743702" cy="2495801"/>
        </a:xfrm>
        <a:prstGeom prst="rect">
          <a:avLst/>
        </a:prstGeom>
      </xdr:spPr>
    </xdr:pic>
    <xdr:clientData/>
  </xdr:twoCellAnchor>
  <xdr:twoCellAnchor editAs="oneCell">
    <xdr:from>
      <xdr:col>2</xdr:col>
      <xdr:colOff>109192</xdr:colOff>
      <xdr:row>18</xdr:row>
      <xdr:rowOff>91295</xdr:rowOff>
    </xdr:from>
    <xdr:to>
      <xdr:col>2</xdr:col>
      <xdr:colOff>3874420</xdr:colOff>
      <xdr:row>18</xdr:row>
      <xdr:rowOff>2657250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721C04D-27E5-AA4D-8A3A-4E0D62AA6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6647" y="41654931"/>
          <a:ext cx="3765228" cy="2565955"/>
        </a:xfrm>
        <a:prstGeom prst="rect">
          <a:avLst/>
        </a:prstGeom>
      </xdr:spPr>
    </xdr:pic>
    <xdr:clientData/>
  </xdr:twoCellAnchor>
  <xdr:twoCellAnchor editAs="oneCell">
    <xdr:from>
      <xdr:col>2</xdr:col>
      <xdr:colOff>223084</xdr:colOff>
      <xdr:row>9</xdr:row>
      <xdr:rowOff>183659</xdr:rowOff>
    </xdr:from>
    <xdr:to>
      <xdr:col>2</xdr:col>
      <xdr:colOff>3786910</xdr:colOff>
      <xdr:row>9</xdr:row>
      <xdr:rowOff>2612337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FA37207-1E4E-9240-83C7-54AB6D846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70539" y="17432568"/>
          <a:ext cx="3563826" cy="2428678"/>
        </a:xfrm>
        <a:prstGeom prst="rect">
          <a:avLst/>
        </a:prstGeom>
      </xdr:spPr>
    </xdr:pic>
    <xdr:clientData/>
  </xdr:twoCellAnchor>
  <xdr:twoCellAnchor editAs="oneCell">
    <xdr:from>
      <xdr:col>2</xdr:col>
      <xdr:colOff>138545</xdr:colOff>
      <xdr:row>12</xdr:row>
      <xdr:rowOff>184730</xdr:rowOff>
    </xdr:from>
    <xdr:to>
      <xdr:col>2</xdr:col>
      <xdr:colOff>3844634</xdr:colOff>
      <xdr:row>12</xdr:row>
      <xdr:rowOff>2655456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3BE85E41-7873-A94A-AFA1-E50B6B4FD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000" y="22836912"/>
          <a:ext cx="3706089" cy="2470726"/>
        </a:xfrm>
        <a:prstGeom prst="rect">
          <a:avLst/>
        </a:prstGeom>
      </xdr:spPr>
    </xdr:pic>
    <xdr:clientData/>
  </xdr:twoCellAnchor>
  <xdr:twoCellAnchor editAs="oneCell">
    <xdr:from>
      <xdr:col>2</xdr:col>
      <xdr:colOff>207818</xdr:colOff>
      <xdr:row>11</xdr:row>
      <xdr:rowOff>184727</xdr:rowOff>
    </xdr:from>
    <xdr:to>
      <xdr:col>2</xdr:col>
      <xdr:colOff>3844636</xdr:colOff>
      <xdr:row>11</xdr:row>
      <xdr:rowOff>2609272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76D89927-7F83-4947-A780-9EAB6D8DA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55273" y="17433636"/>
          <a:ext cx="3636818" cy="2424545"/>
        </a:xfrm>
        <a:prstGeom prst="rect">
          <a:avLst/>
        </a:prstGeom>
      </xdr:spPr>
    </xdr:pic>
    <xdr:clientData/>
  </xdr:twoCellAnchor>
  <xdr:twoCellAnchor editAs="oneCell">
    <xdr:from>
      <xdr:col>2</xdr:col>
      <xdr:colOff>138544</xdr:colOff>
      <xdr:row>6</xdr:row>
      <xdr:rowOff>207820</xdr:rowOff>
    </xdr:from>
    <xdr:to>
      <xdr:col>2</xdr:col>
      <xdr:colOff>3740727</xdr:colOff>
      <xdr:row>6</xdr:row>
      <xdr:rowOff>2609276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9B54F9D8-51B2-AD4E-AE04-D9C9773B1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5999" y="9351820"/>
          <a:ext cx="3602183" cy="2401456"/>
        </a:xfrm>
        <a:prstGeom prst="rect">
          <a:avLst/>
        </a:prstGeom>
      </xdr:spPr>
    </xdr:pic>
    <xdr:clientData/>
  </xdr:twoCellAnchor>
  <xdr:twoCellAnchor editAs="oneCell">
    <xdr:from>
      <xdr:col>2</xdr:col>
      <xdr:colOff>184726</xdr:colOff>
      <xdr:row>5</xdr:row>
      <xdr:rowOff>138545</xdr:rowOff>
    </xdr:from>
    <xdr:to>
      <xdr:col>2</xdr:col>
      <xdr:colOff>3856179</xdr:colOff>
      <xdr:row>5</xdr:row>
      <xdr:rowOff>2586180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AB99E557-9E23-E44C-A488-4C109AD0EF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32181" y="6580909"/>
          <a:ext cx="3671453" cy="2447635"/>
        </a:xfrm>
        <a:prstGeom prst="rect">
          <a:avLst/>
        </a:prstGeom>
      </xdr:spPr>
    </xdr:pic>
    <xdr:clientData/>
  </xdr:twoCellAnchor>
  <xdr:twoCellAnchor editAs="oneCell">
    <xdr:from>
      <xdr:col>2</xdr:col>
      <xdr:colOff>115454</xdr:colOff>
      <xdr:row>4</xdr:row>
      <xdr:rowOff>115455</xdr:rowOff>
    </xdr:from>
    <xdr:to>
      <xdr:col>2</xdr:col>
      <xdr:colOff>3856182</xdr:colOff>
      <xdr:row>4</xdr:row>
      <xdr:rowOff>2609273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474EBEC3-C8C0-454C-BA94-5A9929BA0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2909" y="3856182"/>
          <a:ext cx="3740728" cy="2493818"/>
        </a:xfrm>
        <a:prstGeom prst="rect">
          <a:avLst/>
        </a:prstGeom>
      </xdr:spPr>
    </xdr:pic>
    <xdr:clientData/>
  </xdr:twoCellAnchor>
  <xdr:twoCellAnchor editAs="oneCell">
    <xdr:from>
      <xdr:col>2</xdr:col>
      <xdr:colOff>138545</xdr:colOff>
      <xdr:row>3</xdr:row>
      <xdr:rowOff>92364</xdr:rowOff>
    </xdr:from>
    <xdr:to>
      <xdr:col>2</xdr:col>
      <xdr:colOff>3833090</xdr:colOff>
      <xdr:row>3</xdr:row>
      <xdr:rowOff>2555394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828BF063-D046-1245-821A-B22C7D8A8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000" y="1131455"/>
          <a:ext cx="3694545" cy="2463030"/>
        </a:xfrm>
        <a:prstGeom prst="rect">
          <a:avLst/>
        </a:prstGeom>
      </xdr:spPr>
    </xdr:pic>
    <xdr:clientData/>
  </xdr:twoCellAnchor>
  <xdr:twoCellAnchor editAs="oneCell">
    <xdr:from>
      <xdr:col>2</xdr:col>
      <xdr:colOff>277090</xdr:colOff>
      <xdr:row>19</xdr:row>
      <xdr:rowOff>207819</xdr:rowOff>
    </xdr:from>
    <xdr:to>
      <xdr:col>2</xdr:col>
      <xdr:colOff>3833090</xdr:colOff>
      <xdr:row>19</xdr:row>
      <xdr:rowOff>2578485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C2B63872-7DDC-8748-91C3-3E7C644D7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24545" y="39069819"/>
          <a:ext cx="3556000" cy="2370666"/>
        </a:xfrm>
        <a:prstGeom prst="rect">
          <a:avLst/>
        </a:prstGeom>
      </xdr:spPr>
    </xdr:pic>
    <xdr:clientData/>
  </xdr:twoCellAnchor>
  <xdr:twoCellAnchor editAs="oneCell">
    <xdr:from>
      <xdr:col>2</xdr:col>
      <xdr:colOff>323270</xdr:colOff>
      <xdr:row>20</xdr:row>
      <xdr:rowOff>277090</xdr:rowOff>
    </xdr:from>
    <xdr:to>
      <xdr:col>2</xdr:col>
      <xdr:colOff>3648361</xdr:colOff>
      <xdr:row>20</xdr:row>
      <xdr:rowOff>2493817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E1F7DC48-0257-BC45-9476-06E936688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0725" y="41840726"/>
          <a:ext cx="3325091" cy="2216727"/>
        </a:xfrm>
        <a:prstGeom prst="rect">
          <a:avLst/>
        </a:prstGeom>
      </xdr:spPr>
    </xdr:pic>
    <xdr:clientData/>
  </xdr:twoCellAnchor>
  <xdr:twoCellAnchor editAs="oneCell">
    <xdr:from>
      <xdr:col>2</xdr:col>
      <xdr:colOff>334817</xdr:colOff>
      <xdr:row>10</xdr:row>
      <xdr:rowOff>277091</xdr:rowOff>
    </xdr:from>
    <xdr:to>
      <xdr:col>2</xdr:col>
      <xdr:colOff>3763816</xdr:colOff>
      <xdr:row>10</xdr:row>
      <xdr:rowOff>2563091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015821B-3CBC-7740-8305-BFAAFA4D6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2272" y="20227636"/>
          <a:ext cx="3428999" cy="2286000"/>
        </a:xfrm>
        <a:prstGeom prst="rect">
          <a:avLst/>
        </a:prstGeom>
      </xdr:spPr>
    </xdr:pic>
    <xdr:clientData/>
  </xdr:twoCellAnchor>
  <xdr:twoCellAnchor editAs="oneCell">
    <xdr:from>
      <xdr:col>2</xdr:col>
      <xdr:colOff>163943</xdr:colOff>
      <xdr:row>7</xdr:row>
      <xdr:rowOff>161636</xdr:rowOff>
    </xdr:from>
    <xdr:to>
      <xdr:col>2</xdr:col>
      <xdr:colOff>3766126</xdr:colOff>
      <xdr:row>7</xdr:row>
      <xdr:rowOff>2563091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6FB8F3B5-B12F-6A4D-9F61-7067AC7CE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11398" y="12007272"/>
          <a:ext cx="3602183" cy="240145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13</xdr:row>
      <xdr:rowOff>152401</xdr:rowOff>
    </xdr:from>
    <xdr:to>
      <xdr:col>2</xdr:col>
      <xdr:colOff>3759200</xdr:colOff>
      <xdr:row>13</xdr:row>
      <xdr:rowOff>2556935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F8BD1E8F-5261-6847-912F-DDA80C911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9296401"/>
          <a:ext cx="3606800" cy="2404534"/>
        </a:xfrm>
        <a:prstGeom prst="rect">
          <a:avLst/>
        </a:prstGeom>
      </xdr:spPr>
    </xdr:pic>
    <xdr:clientData/>
  </xdr:twoCellAnchor>
  <xdr:twoCellAnchor editAs="oneCell">
    <xdr:from>
      <xdr:col>2</xdr:col>
      <xdr:colOff>203201</xdr:colOff>
      <xdr:row>12</xdr:row>
      <xdr:rowOff>186267</xdr:rowOff>
    </xdr:from>
    <xdr:to>
      <xdr:col>2</xdr:col>
      <xdr:colOff>3810001</xdr:colOff>
      <xdr:row>12</xdr:row>
      <xdr:rowOff>2590800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E2BE146-BD97-924E-AF1C-66298EAB8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63801" y="6637867"/>
          <a:ext cx="3606800" cy="2404533"/>
        </a:xfrm>
        <a:prstGeom prst="rect">
          <a:avLst/>
        </a:prstGeom>
      </xdr:spPr>
    </xdr:pic>
    <xdr:clientData/>
  </xdr:twoCellAnchor>
  <xdr:twoCellAnchor editAs="oneCell">
    <xdr:from>
      <xdr:col>2</xdr:col>
      <xdr:colOff>279400</xdr:colOff>
      <xdr:row>10</xdr:row>
      <xdr:rowOff>228600</xdr:rowOff>
    </xdr:from>
    <xdr:to>
      <xdr:col>2</xdr:col>
      <xdr:colOff>3822700</xdr:colOff>
      <xdr:row>10</xdr:row>
      <xdr:rowOff>2590800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FFB50BB5-6362-FF44-9181-DE447609B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0000" y="2159000"/>
          <a:ext cx="3543300" cy="236220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11</xdr:row>
      <xdr:rowOff>76200</xdr:rowOff>
    </xdr:from>
    <xdr:to>
      <xdr:col>2</xdr:col>
      <xdr:colOff>3835400</xdr:colOff>
      <xdr:row>11</xdr:row>
      <xdr:rowOff>2565400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192CC9-4179-DE45-B0F3-43E0380F1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62200" y="3835400"/>
          <a:ext cx="3733800" cy="2489200"/>
        </a:xfrm>
        <a:prstGeom prst="rect">
          <a:avLst/>
        </a:prstGeom>
      </xdr:spPr>
    </xdr:pic>
    <xdr:clientData/>
  </xdr:twoCellAnchor>
  <xdr:twoCellAnchor editAs="oneCell">
    <xdr:from>
      <xdr:col>2</xdr:col>
      <xdr:colOff>115456</xdr:colOff>
      <xdr:row>6</xdr:row>
      <xdr:rowOff>138544</xdr:rowOff>
    </xdr:from>
    <xdr:to>
      <xdr:col>2</xdr:col>
      <xdr:colOff>3717639</xdr:colOff>
      <xdr:row>6</xdr:row>
      <xdr:rowOff>2539999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4918B0D-277A-B147-823A-839F36CD3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55274" y="6580908"/>
          <a:ext cx="3602183" cy="2401455"/>
        </a:xfrm>
        <a:prstGeom prst="rect">
          <a:avLst/>
        </a:prstGeom>
      </xdr:spPr>
    </xdr:pic>
    <xdr:clientData/>
  </xdr:twoCellAnchor>
  <xdr:twoCellAnchor editAs="oneCell">
    <xdr:from>
      <xdr:col>2</xdr:col>
      <xdr:colOff>161636</xdr:colOff>
      <xdr:row>4</xdr:row>
      <xdr:rowOff>253999</xdr:rowOff>
    </xdr:from>
    <xdr:to>
      <xdr:col>2</xdr:col>
      <xdr:colOff>3763819</xdr:colOff>
      <xdr:row>4</xdr:row>
      <xdr:rowOff>2655454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CAE1FCC-92F4-4548-93E9-7421755D7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01454" y="3994726"/>
          <a:ext cx="3602183" cy="2401455"/>
        </a:xfrm>
        <a:prstGeom prst="rect">
          <a:avLst/>
        </a:prstGeom>
      </xdr:spPr>
    </xdr:pic>
    <xdr:clientData/>
  </xdr:twoCellAnchor>
  <xdr:twoCellAnchor editAs="oneCell">
    <xdr:from>
      <xdr:col>2</xdr:col>
      <xdr:colOff>175490</xdr:colOff>
      <xdr:row>3</xdr:row>
      <xdr:rowOff>230908</xdr:rowOff>
    </xdr:from>
    <xdr:to>
      <xdr:col>2</xdr:col>
      <xdr:colOff>3708400</xdr:colOff>
      <xdr:row>3</xdr:row>
      <xdr:rowOff>2586181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85172C1-9B5C-1947-8F00-4B8B52F3F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5308" y="1269999"/>
          <a:ext cx="3532910" cy="2355273"/>
        </a:xfrm>
        <a:prstGeom prst="rect">
          <a:avLst/>
        </a:prstGeom>
      </xdr:spPr>
    </xdr:pic>
    <xdr:clientData/>
  </xdr:twoCellAnchor>
  <xdr:twoCellAnchor editAs="oneCell">
    <xdr:from>
      <xdr:col>2</xdr:col>
      <xdr:colOff>173183</xdr:colOff>
      <xdr:row>5</xdr:row>
      <xdr:rowOff>184727</xdr:rowOff>
    </xdr:from>
    <xdr:to>
      <xdr:col>2</xdr:col>
      <xdr:colOff>3763819</xdr:colOff>
      <xdr:row>5</xdr:row>
      <xdr:rowOff>2578485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4CB6BCA-BEB1-3E4C-9F0E-5784AC228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1" y="6627091"/>
          <a:ext cx="3590636" cy="2393758"/>
        </a:xfrm>
        <a:prstGeom prst="rect">
          <a:avLst/>
        </a:prstGeom>
      </xdr:spPr>
    </xdr:pic>
    <xdr:clientData/>
  </xdr:twoCellAnchor>
  <xdr:twoCellAnchor editAs="oneCell">
    <xdr:from>
      <xdr:col>2</xdr:col>
      <xdr:colOff>277091</xdr:colOff>
      <xdr:row>7</xdr:row>
      <xdr:rowOff>254000</xdr:rowOff>
    </xdr:from>
    <xdr:to>
      <xdr:col>2</xdr:col>
      <xdr:colOff>3694546</xdr:colOff>
      <xdr:row>7</xdr:row>
      <xdr:rowOff>2532304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7F126AAC-15B9-6A4C-BB86-085CE94F4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516909" y="12099636"/>
          <a:ext cx="3417455" cy="2278304"/>
        </a:xfrm>
        <a:prstGeom prst="rect">
          <a:avLst/>
        </a:prstGeom>
      </xdr:spPr>
    </xdr:pic>
    <xdr:clientData/>
  </xdr:twoCellAnchor>
  <xdr:twoCellAnchor editAs="oneCell">
    <xdr:from>
      <xdr:col>2</xdr:col>
      <xdr:colOff>438727</xdr:colOff>
      <xdr:row>8</xdr:row>
      <xdr:rowOff>392545</xdr:rowOff>
    </xdr:from>
    <xdr:to>
      <xdr:col>2</xdr:col>
      <xdr:colOff>3659910</xdr:colOff>
      <xdr:row>8</xdr:row>
      <xdr:rowOff>2540000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7678479C-2B9F-C946-BE64-308CC5CBE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78545" y="14939818"/>
          <a:ext cx="3221183" cy="2147455"/>
        </a:xfrm>
        <a:prstGeom prst="rect">
          <a:avLst/>
        </a:prstGeom>
      </xdr:spPr>
    </xdr:pic>
    <xdr:clientData/>
  </xdr:twoCellAnchor>
  <xdr:twoCellAnchor editAs="oneCell">
    <xdr:from>
      <xdr:col>2</xdr:col>
      <xdr:colOff>300182</xdr:colOff>
      <xdr:row>9</xdr:row>
      <xdr:rowOff>277091</xdr:rowOff>
    </xdr:from>
    <xdr:to>
      <xdr:col>2</xdr:col>
      <xdr:colOff>3671455</xdr:colOff>
      <xdr:row>9</xdr:row>
      <xdr:rowOff>2524606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831519E8-B130-DC49-86A4-F486297C1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540000" y="17526000"/>
          <a:ext cx="3371273" cy="22475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327A7-F717-0E46-AFEF-ACCE2F1D903E}">
  <sheetPr>
    <pageSetUpPr fitToPage="1"/>
  </sheetPr>
  <dimension ref="B1:Z42"/>
  <sheetViews>
    <sheetView tabSelected="1" zoomScale="70" zoomScaleNormal="70" workbookViewId="0">
      <selection activeCell="L22" sqref="L22"/>
    </sheetView>
  </sheetViews>
  <sheetFormatPr baseColWidth="10" defaultColWidth="11" defaultRowHeight="16" x14ac:dyDescent="0.2"/>
  <cols>
    <col min="1" max="1" width="10.83203125"/>
    <col min="2" max="2" width="29.5" bestFit="1" customWidth="1"/>
    <col min="3" max="10" width="12.83203125" customWidth="1"/>
    <col min="11" max="11" width="14.6640625" customWidth="1"/>
    <col min="12" max="15" width="12.83203125" customWidth="1"/>
    <col min="16" max="16" width="18.1640625" customWidth="1"/>
    <col min="17" max="17" width="15.6640625" style="225" customWidth="1"/>
    <col min="18" max="18" width="15.6640625" customWidth="1"/>
    <col min="19" max="26" width="10.83203125" style="61" hidden="1" customWidth="1"/>
  </cols>
  <sheetData>
    <row r="1" spans="2:26" ht="65" customHeight="1" x14ac:dyDescent="0.2"/>
    <row r="2" spans="2:26" ht="55" customHeight="1" x14ac:dyDescent="0.7">
      <c r="D2" s="66" t="s">
        <v>201</v>
      </c>
    </row>
    <row r="3" spans="2:26" ht="26" customHeight="1" x14ac:dyDescent="0.35">
      <c r="D3" s="67" t="s">
        <v>202</v>
      </c>
    </row>
    <row r="4" spans="2:26" ht="68" customHeight="1" x14ac:dyDescent="0.2"/>
    <row r="5" spans="2:26" ht="17" thickBot="1" x14ac:dyDescent="0.25"/>
    <row r="6" spans="2:26" s="4" customFormat="1" ht="35" customHeight="1" thickBot="1" x14ac:dyDescent="0.3">
      <c r="B6" s="68" t="s">
        <v>0</v>
      </c>
      <c r="C6" s="70" t="s">
        <v>17</v>
      </c>
      <c r="D6" s="71" t="s">
        <v>18</v>
      </c>
      <c r="E6" s="72" t="s">
        <v>19</v>
      </c>
      <c r="F6" s="73" t="s">
        <v>20</v>
      </c>
      <c r="G6" s="74" t="s">
        <v>21</v>
      </c>
      <c r="H6" s="75" t="s">
        <v>39</v>
      </c>
      <c r="I6" s="76" t="s">
        <v>22</v>
      </c>
      <c r="J6" s="77" t="s">
        <v>40</v>
      </c>
      <c r="K6" s="78" t="s">
        <v>41</v>
      </c>
      <c r="L6" s="79" t="s">
        <v>23</v>
      </c>
      <c r="M6" s="80" t="s">
        <v>24</v>
      </c>
      <c r="N6" s="81" t="s">
        <v>42</v>
      </c>
      <c r="O6" s="82" t="s">
        <v>37</v>
      </c>
      <c r="P6" s="83" t="s">
        <v>36</v>
      </c>
      <c r="Q6" s="237" t="s">
        <v>184</v>
      </c>
      <c r="R6" s="59"/>
      <c r="S6" s="62" t="s">
        <v>46</v>
      </c>
      <c r="T6" s="62" t="s">
        <v>47</v>
      </c>
      <c r="U6" s="62" t="s">
        <v>48</v>
      </c>
      <c r="V6" s="62" t="s">
        <v>49</v>
      </c>
      <c r="W6" s="62" t="s">
        <v>51</v>
      </c>
      <c r="X6" s="62" t="s">
        <v>50</v>
      </c>
      <c r="Y6" s="62" t="s">
        <v>49</v>
      </c>
      <c r="Z6" s="62" t="s">
        <v>51</v>
      </c>
    </row>
    <row r="7" spans="2:26" ht="20" customHeight="1" thickBot="1" x14ac:dyDescent="0.25"/>
    <row r="8" spans="2:26" ht="20" customHeight="1" x14ac:dyDescent="0.2">
      <c r="B8" s="299" t="s">
        <v>226</v>
      </c>
      <c r="C8" s="300"/>
      <c r="D8" s="300"/>
      <c r="E8" s="300"/>
      <c r="F8" s="300"/>
      <c r="G8" s="300"/>
      <c r="H8" s="300"/>
      <c r="I8" s="300"/>
      <c r="J8" s="300"/>
      <c r="K8" s="300"/>
      <c r="L8" s="300"/>
      <c r="M8" s="300"/>
      <c r="N8" s="300"/>
      <c r="O8" s="300"/>
      <c r="P8" s="300"/>
      <c r="Q8" s="301"/>
    </row>
    <row r="9" spans="2:26" ht="20" customHeight="1" thickBot="1" x14ac:dyDescent="0.25">
      <c r="B9" s="302"/>
      <c r="C9" s="303"/>
      <c r="D9" s="303"/>
      <c r="E9" s="303"/>
      <c r="F9" s="303"/>
      <c r="G9" s="303"/>
      <c r="H9" s="303"/>
      <c r="I9" s="303"/>
      <c r="J9" s="303"/>
      <c r="K9" s="303"/>
      <c r="L9" s="303"/>
      <c r="M9" s="303"/>
      <c r="N9" s="303"/>
      <c r="O9" s="303"/>
      <c r="P9" s="303"/>
      <c r="Q9" s="304"/>
    </row>
    <row r="10" spans="2:26" ht="37" customHeight="1" thickBot="1" x14ac:dyDescent="0.45">
      <c r="B10" s="147" t="s">
        <v>205</v>
      </c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241"/>
    </row>
    <row r="11" spans="2:26" ht="37" customHeight="1" thickBot="1" x14ac:dyDescent="0.25">
      <c r="B11" s="105" t="s">
        <v>4</v>
      </c>
      <c r="C11" s="110">
        <f>'TETRA RAILS FIBERGLASS'!E25</f>
        <v>0</v>
      </c>
      <c r="D11" s="111">
        <f>'TETRA RAILS FIBERGLASS'!F25</f>
        <v>0</v>
      </c>
      <c r="E11" s="112">
        <f>'TETRA RAILS FIBERGLASS'!G25</f>
        <v>0</v>
      </c>
      <c r="F11" s="113">
        <f>'TETRA RAILS FIBERGLASS'!H25</f>
        <v>0</v>
      </c>
      <c r="G11" s="114">
        <f>'TETRA RAILS FIBERGLASS'!I25</f>
        <v>0</v>
      </c>
      <c r="H11" s="115">
        <f>'TETRA RAILS FIBERGLASS'!J25</f>
        <v>0</v>
      </c>
      <c r="I11" s="116">
        <f>'TETRA RAILS FIBERGLASS'!K25</f>
        <v>0</v>
      </c>
      <c r="J11" s="116">
        <f>'TETRA RAILS FIBERGLASS'!L25</f>
        <v>0</v>
      </c>
      <c r="K11" s="116">
        <f>'TETRA RAILS FIBERGLASS'!M25</f>
        <v>0</v>
      </c>
      <c r="L11" s="117">
        <f>'TETRA RAILS FIBERGLASS'!N25</f>
        <v>0</v>
      </c>
      <c r="M11" s="118">
        <f>'TETRA RAILS FIBERGLASS'!O25</f>
        <v>0</v>
      </c>
      <c r="N11" s="118">
        <f>'TETRA RAILS FIBERGLASS'!P25</f>
        <v>0</v>
      </c>
      <c r="O11" s="119">
        <f>'TETRA RAILS FIBERGLASS'!Q25</f>
        <v>0</v>
      </c>
      <c r="P11" s="120">
        <f>'TETRA RAILS FIBERGLASS'!R25</f>
        <v>0</v>
      </c>
      <c r="Q11" s="233">
        <f>'TETRA RAILS FIBERGLASS'!S25</f>
        <v>0</v>
      </c>
    </row>
    <row r="12" spans="2:26" ht="19.5" customHeight="1" x14ac:dyDescent="0.2"/>
    <row r="13" spans="2:26" ht="35" customHeight="1" thickBot="1" x14ac:dyDescent="0.45">
      <c r="B13" s="147" t="s">
        <v>203</v>
      </c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241"/>
    </row>
    <row r="14" spans="2:26" ht="30" customHeight="1" thickBot="1" x14ac:dyDescent="0.25">
      <c r="B14" s="105" t="s">
        <v>4</v>
      </c>
      <c r="C14" s="110">
        <f>'THE DROP FIBERGLASS'!E31</f>
        <v>0</v>
      </c>
      <c r="D14" s="111">
        <f>'THE DROP FIBERGLASS'!F31</f>
        <v>0</v>
      </c>
      <c r="E14" s="112">
        <f>'THE DROP FIBERGLASS'!G31</f>
        <v>0</v>
      </c>
      <c r="F14" s="113">
        <f>'THE DROP FIBERGLASS'!H31</f>
        <v>0</v>
      </c>
      <c r="G14" s="114">
        <f>'THE DROP FIBERGLASS'!I31</f>
        <v>0</v>
      </c>
      <c r="H14" s="115">
        <f>'THE DROP FIBERGLASS'!J31</f>
        <v>0</v>
      </c>
      <c r="I14" s="116">
        <f>'THE DROP FIBERGLASS'!K31</f>
        <v>0</v>
      </c>
      <c r="J14" s="116">
        <f>'THE DROP FIBERGLASS'!L31</f>
        <v>0</v>
      </c>
      <c r="K14" s="116">
        <f>'THE DROP FIBERGLASS'!M31</f>
        <v>0</v>
      </c>
      <c r="L14" s="117">
        <f>'THE DROP FIBERGLASS'!N31</f>
        <v>0</v>
      </c>
      <c r="M14" s="118">
        <f>'THE DROP FIBERGLASS'!O31</f>
        <v>0</v>
      </c>
      <c r="N14" s="118">
        <f>'THE DROP FIBERGLASS'!P31</f>
        <v>0</v>
      </c>
      <c r="O14" s="119">
        <f>'THE DROP FIBERGLASS'!Q31</f>
        <v>0</v>
      </c>
      <c r="P14" s="120">
        <f>'THE DROP FIBERGLASS'!R31</f>
        <v>0</v>
      </c>
      <c r="Q14" s="233">
        <f>'THE DROP FIBERGLASS'!S31</f>
        <v>0</v>
      </c>
    </row>
    <row r="15" spans="2:26" ht="20" customHeight="1" thickBot="1" x14ac:dyDescent="0.25"/>
    <row r="16" spans="2:26" ht="20" customHeight="1" x14ac:dyDescent="0.2">
      <c r="B16" s="299" t="s">
        <v>227</v>
      </c>
      <c r="C16" s="300"/>
      <c r="D16" s="300"/>
      <c r="E16" s="300"/>
      <c r="F16" s="300"/>
      <c r="G16" s="300"/>
      <c r="H16" s="300"/>
      <c r="I16" s="300"/>
      <c r="J16" s="300"/>
      <c r="K16" s="300"/>
      <c r="L16" s="300"/>
      <c r="M16" s="300"/>
      <c r="N16" s="300"/>
      <c r="O16" s="300"/>
      <c r="P16" s="300"/>
      <c r="Q16" s="301"/>
    </row>
    <row r="17" spans="2:26" ht="20" customHeight="1" thickBot="1" x14ac:dyDescent="0.25">
      <c r="B17" s="302"/>
      <c r="C17" s="303"/>
      <c r="D17" s="303"/>
      <c r="E17" s="303"/>
      <c r="F17" s="303"/>
      <c r="G17" s="303"/>
      <c r="H17" s="303"/>
      <c r="I17" s="303"/>
      <c r="J17" s="303"/>
      <c r="K17" s="303"/>
      <c r="L17" s="303"/>
      <c r="M17" s="303"/>
      <c r="N17" s="303"/>
      <c r="O17" s="303"/>
      <c r="P17" s="303"/>
      <c r="Q17" s="304"/>
    </row>
    <row r="18" spans="2:26" s="148" customFormat="1" ht="35" customHeight="1" thickBot="1" x14ac:dyDescent="0.45">
      <c r="B18" s="147" t="s">
        <v>3</v>
      </c>
      <c r="Q18" s="241"/>
      <c r="S18" s="150"/>
      <c r="T18" s="150"/>
      <c r="U18" s="150"/>
      <c r="V18" s="150"/>
      <c r="W18" s="150"/>
      <c r="X18" s="150"/>
      <c r="Y18" s="150"/>
      <c r="Z18" s="150"/>
    </row>
    <row r="19" spans="2:26" ht="30" customHeight="1" thickBot="1" x14ac:dyDescent="0.25">
      <c r="B19" s="105" t="s">
        <v>4</v>
      </c>
      <c r="C19" s="110">
        <f>'LINESTONE PU'!G24</f>
        <v>0</v>
      </c>
      <c r="D19" s="111">
        <f>'LINESTONE PU'!H24</f>
        <v>0</v>
      </c>
      <c r="E19" s="112">
        <f>'LINESTONE PU'!I24</f>
        <v>0</v>
      </c>
      <c r="F19" s="113">
        <f>'LINESTONE PU'!J24</f>
        <v>0</v>
      </c>
      <c r="G19" s="114">
        <f>'LINESTONE PU'!K24</f>
        <v>0</v>
      </c>
      <c r="H19" s="115">
        <f>'LINESTONE PU'!L24</f>
        <v>0</v>
      </c>
      <c r="I19" s="116">
        <f>'LINESTONE PU'!M24</f>
        <v>0</v>
      </c>
      <c r="J19" s="116">
        <f>'LINESTONE PU'!N24</f>
        <v>0</v>
      </c>
      <c r="K19" s="116">
        <f>'LINESTONE PU'!O24</f>
        <v>0</v>
      </c>
      <c r="L19" s="117">
        <f>'LINESTONE PU'!P24</f>
        <v>0</v>
      </c>
      <c r="M19" s="118">
        <f>'LINESTONE PU'!Q24</f>
        <v>0</v>
      </c>
      <c r="N19" s="118">
        <f>'LINESTONE PU'!R24</f>
        <v>0</v>
      </c>
      <c r="O19" s="119">
        <f>'LINESTONE PU'!S24</f>
        <v>0</v>
      </c>
      <c r="P19" s="120">
        <f>'LINESTONE PU'!T24</f>
        <v>0</v>
      </c>
      <c r="Q19" s="233">
        <f>'LINESTONE PU'!U24</f>
        <v>0</v>
      </c>
      <c r="R19" s="6"/>
      <c r="S19" s="63">
        <f t="shared" ref="S19:S21" si="0">C19+D19+E19+F19+G19+H19+I19+J19+K19+L19+M19+N19+O19</f>
        <v>0</v>
      </c>
      <c r="U19" s="63"/>
      <c r="V19" s="63"/>
      <c r="W19" s="63">
        <f t="shared" ref="W19:W21" si="1">S19*V19</f>
        <v>0</v>
      </c>
      <c r="Y19" s="63"/>
      <c r="Z19" s="63">
        <f t="shared" ref="Z19:Z21" si="2">S19*Y19</f>
        <v>0</v>
      </c>
    </row>
    <row r="20" spans="2:26" ht="20" customHeight="1" x14ac:dyDescent="0.2">
      <c r="S20" s="63">
        <f t="shared" si="0"/>
        <v>0</v>
      </c>
      <c r="U20" s="63"/>
      <c r="V20" s="63"/>
      <c r="W20" s="63">
        <f t="shared" si="1"/>
        <v>0</v>
      </c>
      <c r="Y20" s="63"/>
      <c r="Z20" s="63">
        <f t="shared" si="2"/>
        <v>0</v>
      </c>
    </row>
    <row r="21" spans="2:26" s="148" customFormat="1" ht="35" customHeight="1" thickBot="1" x14ac:dyDescent="0.45">
      <c r="B21" s="147" t="s">
        <v>5</v>
      </c>
      <c r="Q21" s="241"/>
      <c r="S21" s="151">
        <f t="shared" si="0"/>
        <v>0</v>
      </c>
      <c r="T21" s="150"/>
      <c r="U21" s="151"/>
      <c r="V21" s="151"/>
      <c r="W21" s="151">
        <f t="shared" si="1"/>
        <v>0</v>
      </c>
      <c r="X21" s="150"/>
      <c r="Y21" s="151"/>
      <c r="Z21" s="151">
        <f t="shared" si="2"/>
        <v>0</v>
      </c>
    </row>
    <row r="22" spans="2:26" s="3" customFormat="1" ht="30" customHeight="1" thickBot="1" x14ac:dyDescent="0.3">
      <c r="B22" s="105" t="s">
        <v>4</v>
      </c>
      <c r="C22" s="110">
        <f>'THE DROP PU'!G27</f>
        <v>0</v>
      </c>
      <c r="D22" s="111">
        <f>'THE DROP PU'!H27</f>
        <v>0</v>
      </c>
      <c r="E22" s="112">
        <f>'THE DROP PU'!I27</f>
        <v>0</v>
      </c>
      <c r="F22" s="113">
        <f>'THE DROP PU'!J27</f>
        <v>0</v>
      </c>
      <c r="G22" s="114">
        <f>'THE DROP PU'!K27</f>
        <v>0</v>
      </c>
      <c r="H22" s="114">
        <f>'THE DROP PU'!L27</f>
        <v>0</v>
      </c>
      <c r="I22" s="116">
        <f>'THE DROP PU'!M27</f>
        <v>0</v>
      </c>
      <c r="J22" s="123">
        <f>'THE DROP PU'!N27</f>
        <v>0</v>
      </c>
      <c r="K22" s="124">
        <f>'THE DROP PU'!O27</f>
        <v>0</v>
      </c>
      <c r="L22" s="125">
        <f>'THE DROP PU'!P27</f>
        <v>0</v>
      </c>
      <c r="M22" s="118">
        <f>'THE DROP PU'!Q27</f>
        <v>0</v>
      </c>
      <c r="N22" s="126">
        <f>'THE DROP PU'!R27</f>
        <v>0</v>
      </c>
      <c r="O22" s="127">
        <f>'THE DROP PU'!S27</f>
        <v>0</v>
      </c>
      <c r="P22" s="108">
        <f>'THE DROP PU'!T27</f>
        <v>0</v>
      </c>
      <c r="Q22" s="233">
        <f>'THE DROP PU'!U27</f>
        <v>0</v>
      </c>
      <c r="R22" s="6"/>
      <c r="S22" s="65"/>
      <c r="T22" s="65"/>
      <c r="U22" s="65"/>
      <c r="V22" s="65"/>
      <c r="W22" s="65">
        <f>SUM(W19:W21)</f>
        <v>0</v>
      </c>
      <c r="X22" s="65"/>
      <c r="Y22" s="65"/>
      <c r="Z22" s="65">
        <f>SUM(Z19:Z21)</f>
        <v>0</v>
      </c>
    </row>
    <row r="23" spans="2:26" s="3" customFormat="1" ht="20" customHeight="1" x14ac:dyDescent="0.25">
      <c r="B23" s="5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242"/>
      <c r="R23" s="6"/>
      <c r="S23" s="65"/>
      <c r="T23" s="65"/>
      <c r="U23" s="65"/>
      <c r="V23" s="65"/>
      <c r="W23" s="65"/>
      <c r="X23" s="65"/>
      <c r="Y23" s="65"/>
      <c r="Z23" s="65"/>
    </row>
    <row r="24" spans="2:26" s="148" customFormat="1" ht="35" thickBot="1" x14ac:dyDescent="0.45">
      <c r="B24" s="147" t="s">
        <v>68</v>
      </c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243"/>
      <c r="S24" s="150"/>
      <c r="T24" s="150"/>
      <c r="U24" s="150"/>
      <c r="V24" s="150"/>
      <c r="W24" s="150"/>
      <c r="X24" s="150"/>
      <c r="Y24" s="150"/>
      <c r="Z24" s="150"/>
    </row>
    <row r="25" spans="2:26" s="3" customFormat="1" ht="30" customHeight="1" thickBot="1" x14ac:dyDescent="0.3">
      <c r="B25" s="105" t="s">
        <v>4</v>
      </c>
      <c r="C25" s="110">
        <f>'BLADES PU'!G22</f>
        <v>0</v>
      </c>
      <c r="D25" s="111">
        <f>'BLADES PU'!H22</f>
        <v>0</v>
      </c>
      <c r="E25" s="112">
        <f>'BLADES PU'!I22</f>
        <v>0</v>
      </c>
      <c r="F25" s="113">
        <f>'BLADES PU'!J22</f>
        <v>0</v>
      </c>
      <c r="G25" s="114">
        <f>'BLADES PU'!K22</f>
        <v>0</v>
      </c>
      <c r="H25" s="114">
        <f>'BLADES PU'!L22</f>
        <v>0</v>
      </c>
      <c r="I25" s="116">
        <f>'BLADES PU'!M22</f>
        <v>0</v>
      </c>
      <c r="J25" s="123">
        <f>'BLADES PU'!N22</f>
        <v>0</v>
      </c>
      <c r="K25" s="124">
        <f>'BLADES PU'!O22</f>
        <v>0</v>
      </c>
      <c r="L25" s="125">
        <f>'BLADES PU'!P22</f>
        <v>0</v>
      </c>
      <c r="M25" s="118">
        <f>'BLADES PU'!Q22</f>
        <v>0</v>
      </c>
      <c r="N25" s="126">
        <f>'BLADES PU'!R22</f>
        <v>0</v>
      </c>
      <c r="O25" s="127">
        <f>'BLADES PU'!S22</f>
        <v>0</v>
      </c>
      <c r="P25" s="108">
        <f>'BLADES PU'!T22</f>
        <v>0</v>
      </c>
      <c r="Q25" s="233">
        <f>'BLADES PU'!U22</f>
        <v>0</v>
      </c>
      <c r="R25" s="6"/>
      <c r="S25" s="65"/>
      <c r="T25" s="65"/>
      <c r="U25" s="65"/>
      <c r="V25" s="65"/>
      <c r="W25" s="65">
        <f>SUM(W22:W24)</f>
        <v>0</v>
      </c>
      <c r="X25" s="65"/>
      <c r="Y25" s="65"/>
      <c r="Z25" s="65">
        <f>SUM(Z22:Z24)</f>
        <v>0</v>
      </c>
    </row>
    <row r="26" spans="2:26" s="3" customFormat="1" ht="20" customHeight="1" x14ac:dyDescent="0.25">
      <c r="B26" s="5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242"/>
      <c r="R26" s="6"/>
      <c r="S26" s="65"/>
      <c r="T26" s="65"/>
      <c r="U26" s="65"/>
      <c r="V26" s="65"/>
      <c r="W26" s="65"/>
      <c r="X26" s="65"/>
      <c r="Y26" s="65"/>
      <c r="Z26" s="65"/>
    </row>
    <row r="27" spans="2:26" s="148" customFormat="1" ht="35" thickBot="1" x14ac:dyDescent="0.45">
      <c r="B27" s="147" t="s">
        <v>95</v>
      </c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243"/>
      <c r="S27" s="150"/>
      <c r="T27" s="150"/>
      <c r="U27" s="150"/>
      <c r="V27" s="150"/>
      <c r="W27" s="150"/>
      <c r="X27" s="150"/>
      <c r="Y27" s="150"/>
      <c r="Z27" s="150"/>
    </row>
    <row r="28" spans="2:26" s="3" customFormat="1" ht="30" customHeight="1" thickBot="1" x14ac:dyDescent="0.3">
      <c r="B28" s="105" t="s">
        <v>4</v>
      </c>
      <c r="C28" s="110">
        <f>'SANDSTONE PU'!G15</f>
        <v>0</v>
      </c>
      <c r="D28" s="111">
        <f>'SANDSTONE PU'!H15</f>
        <v>0</v>
      </c>
      <c r="E28" s="112">
        <f>'SANDSTONE PU'!I15</f>
        <v>0</v>
      </c>
      <c r="F28" s="113">
        <f>'SANDSTONE PU'!J15</f>
        <v>0</v>
      </c>
      <c r="G28" s="114">
        <f>'SANDSTONE PU'!K15</f>
        <v>0</v>
      </c>
      <c r="H28" s="114">
        <f>'SANDSTONE PU'!L15</f>
        <v>0</v>
      </c>
      <c r="I28" s="116">
        <f>'SANDSTONE PU'!M15</f>
        <v>0</v>
      </c>
      <c r="J28" s="123">
        <f>'SANDSTONE PU'!N15</f>
        <v>0</v>
      </c>
      <c r="K28" s="124">
        <f>'SANDSTONE PU'!O15</f>
        <v>0</v>
      </c>
      <c r="L28" s="125">
        <f>'SANDSTONE PU'!P15</f>
        <v>0</v>
      </c>
      <c r="M28" s="118">
        <f>'SANDSTONE PU'!Q15</f>
        <v>0</v>
      </c>
      <c r="N28" s="126">
        <f>'SANDSTONE PU'!R15</f>
        <v>0</v>
      </c>
      <c r="O28" s="127">
        <f>'SANDSTONE PU'!S15</f>
        <v>0</v>
      </c>
      <c r="P28" s="108">
        <f>'SANDSTONE PU'!T15</f>
        <v>0</v>
      </c>
      <c r="Q28" s="233">
        <f>'SANDSTONE PU'!U15</f>
        <v>0</v>
      </c>
      <c r="R28" s="6"/>
      <c r="S28" s="65"/>
      <c r="T28" s="65"/>
      <c r="U28" s="65"/>
      <c r="V28" s="65"/>
      <c r="W28" s="65">
        <f>SUM(W25:W27)</f>
        <v>0</v>
      </c>
      <c r="X28" s="65"/>
      <c r="Y28" s="65"/>
      <c r="Z28" s="65">
        <f>SUM(Z25:Z27)</f>
        <v>0</v>
      </c>
    </row>
    <row r="29" spans="2:26" s="3" customFormat="1" ht="25" customHeight="1" x14ac:dyDescent="0.25">
      <c r="B29" s="5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242"/>
      <c r="R29" s="6"/>
      <c r="S29" s="65"/>
      <c r="T29" s="65"/>
      <c r="U29" s="65"/>
      <c r="V29" s="65"/>
      <c r="W29" s="65"/>
      <c r="X29" s="65"/>
      <c r="Y29" s="65"/>
      <c r="Z29" s="65"/>
    </row>
    <row r="30" spans="2:26" s="3" customFormat="1" ht="19" customHeight="1" thickBot="1" x14ac:dyDescent="0.3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Q30" s="244"/>
      <c r="S30" s="65"/>
      <c r="T30" s="65"/>
      <c r="U30" s="65"/>
      <c r="V30" s="65"/>
      <c r="W30" s="65"/>
      <c r="X30" s="65"/>
      <c r="Y30" s="65"/>
      <c r="Z30" s="65"/>
    </row>
    <row r="31" spans="2:26" ht="30" customHeight="1" thickBot="1" x14ac:dyDescent="0.25">
      <c r="B31" s="129" t="s">
        <v>16</v>
      </c>
      <c r="C31" s="130">
        <f>SUM(C11,C14,C19,C22,C25,C28)</f>
        <v>0</v>
      </c>
      <c r="D31" s="131">
        <f t="shared" ref="D31:Q31" si="3">SUM(D11,D14,D19,D22,D25,D28)</f>
        <v>0</v>
      </c>
      <c r="E31" s="132">
        <f t="shared" si="3"/>
        <v>0</v>
      </c>
      <c r="F31" s="133">
        <f t="shared" si="3"/>
        <v>0</v>
      </c>
      <c r="G31" s="134">
        <f t="shared" si="3"/>
        <v>0</v>
      </c>
      <c r="H31" s="135">
        <f t="shared" si="3"/>
        <v>0</v>
      </c>
      <c r="I31" s="136">
        <f t="shared" si="3"/>
        <v>0</v>
      </c>
      <c r="J31" s="137">
        <f t="shared" si="3"/>
        <v>0</v>
      </c>
      <c r="K31" s="138">
        <f t="shared" si="3"/>
        <v>0</v>
      </c>
      <c r="L31" s="139">
        <f t="shared" si="3"/>
        <v>0</v>
      </c>
      <c r="M31" s="140">
        <f t="shared" si="3"/>
        <v>0</v>
      </c>
      <c r="N31" s="141">
        <f t="shared" si="3"/>
        <v>0</v>
      </c>
      <c r="O31" s="142">
        <f t="shared" si="3"/>
        <v>0</v>
      </c>
      <c r="P31" s="108">
        <f t="shared" si="3"/>
        <v>0</v>
      </c>
      <c r="Q31" s="233">
        <f t="shared" si="3"/>
        <v>0</v>
      </c>
      <c r="R31" s="6"/>
    </row>
    <row r="32" spans="2:26" x14ac:dyDescent="0.2">
      <c r="P32" s="247"/>
      <c r="Q32" s="246"/>
    </row>
    <row r="33" spans="2:18" ht="30" customHeight="1" x14ac:dyDescent="0.2">
      <c r="B33" s="271"/>
      <c r="C33" s="272"/>
      <c r="P33" s="128"/>
      <c r="Q33" s="242"/>
      <c r="R33" s="5"/>
    </row>
    <row r="34" spans="2:18" ht="19" x14ac:dyDescent="0.2">
      <c r="P34" s="128"/>
      <c r="Q34" s="242"/>
      <c r="R34" s="5"/>
    </row>
    <row r="35" spans="2:18" ht="30" customHeight="1" x14ac:dyDescent="0.2">
      <c r="C35" s="273"/>
      <c r="P35" s="128"/>
      <c r="Q35" s="242"/>
      <c r="R35" s="5"/>
    </row>
    <row r="36" spans="2:18" x14ac:dyDescent="0.2">
      <c r="Q36" s="245"/>
    </row>
    <row r="37" spans="2:18" ht="19" x14ac:dyDescent="0.2">
      <c r="P37" s="128"/>
      <c r="Q37" s="234"/>
      <c r="R37" s="2"/>
    </row>
    <row r="38" spans="2:18" ht="19" x14ac:dyDescent="0.2">
      <c r="P38" s="128"/>
      <c r="Q38" s="234"/>
      <c r="R38" s="2"/>
    </row>
    <row r="39" spans="2:18" ht="19" x14ac:dyDescent="0.2">
      <c r="P39" s="128"/>
      <c r="Q39" s="234"/>
    </row>
    <row r="42" spans="2:18" x14ac:dyDescent="0.2">
      <c r="M42" s="298"/>
      <c r="N42" s="298"/>
      <c r="O42" s="298"/>
      <c r="P42" s="298"/>
      <c r="Q42" s="298"/>
    </row>
  </sheetData>
  <sheetProtection algorithmName="SHA-512" hashValue="02wFAU+d4WypF23KykhRqdT9ug6AHkMlobD8pQCFojpKjQyRQ3mIkf83e7XreTWk73PsDIorCyYfh57EysTEgA==" saltValue="wsyqGWy43RGM3E7ibnCerA==" spinCount="100000" sheet="1" selectLockedCells="1"/>
  <mergeCells count="3">
    <mergeCell ref="M42:Q42"/>
    <mergeCell ref="B8:Q9"/>
    <mergeCell ref="B16:Q17"/>
  </mergeCells>
  <pageMargins left="0.7" right="0.7" top="0.75" bottom="0.75" header="0.3" footer="0.3"/>
  <pageSetup paperSize="9" scale="25" fitToHeight="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63041-8EC6-41DF-A652-85EC7805A52A}">
  <dimension ref="B2:AB28"/>
  <sheetViews>
    <sheetView zoomScale="59" zoomScaleNormal="59" workbookViewId="0">
      <selection activeCell="D11" sqref="D11"/>
    </sheetView>
  </sheetViews>
  <sheetFormatPr baseColWidth="10" defaultColWidth="10.6640625" defaultRowHeight="16" x14ac:dyDescent="0.2"/>
  <cols>
    <col min="1" max="1" width="10.83203125" customWidth="1"/>
    <col min="2" max="2" width="11.6640625" customWidth="1"/>
    <col min="3" max="3" width="44.33203125" customWidth="1"/>
    <col min="4" max="4" width="16.1640625" style="248" customWidth="1"/>
    <col min="12" max="12" width="9.83203125" customWidth="1"/>
    <col min="13" max="13" width="12.1640625" customWidth="1"/>
    <col min="14" max="14" width="11.83203125" customWidth="1"/>
    <col min="18" max="18" width="15.5" customWidth="1"/>
    <col min="19" max="19" width="16.1640625" style="225" customWidth="1"/>
    <col min="20" max="20" width="21.83203125" customWidth="1"/>
    <col min="21" max="21" width="11.33203125" customWidth="1"/>
    <col min="22" max="22" width="14.1640625" customWidth="1"/>
    <col min="23" max="23" width="13.1640625" customWidth="1"/>
    <col min="24" max="24" width="10.33203125" customWidth="1"/>
    <col min="25" max="25" width="12.33203125" customWidth="1"/>
    <col min="26" max="26" width="11.83203125" customWidth="1"/>
    <col min="27" max="27" width="9.6640625" customWidth="1"/>
    <col min="28" max="28" width="20.6640625" customWidth="1"/>
    <col min="29" max="30" width="11" customWidth="1"/>
  </cols>
  <sheetData>
    <row r="2" spans="2:28" ht="17" thickBot="1" x14ac:dyDescent="0.25"/>
    <row r="3" spans="2:28" ht="30" thickBot="1" x14ac:dyDescent="0.3">
      <c r="B3" s="198" t="s">
        <v>35</v>
      </c>
      <c r="C3" s="215" t="s">
        <v>1</v>
      </c>
      <c r="D3" s="7" t="s">
        <v>25</v>
      </c>
      <c r="E3" s="70" t="s">
        <v>17</v>
      </c>
      <c r="F3" s="71" t="s">
        <v>18</v>
      </c>
      <c r="G3" s="72" t="s">
        <v>19</v>
      </c>
      <c r="H3" s="73" t="s">
        <v>20</v>
      </c>
      <c r="I3" s="74" t="s">
        <v>21</v>
      </c>
      <c r="J3" s="75" t="s">
        <v>39</v>
      </c>
      <c r="K3" s="76" t="s">
        <v>22</v>
      </c>
      <c r="L3" s="77" t="s">
        <v>40</v>
      </c>
      <c r="M3" s="78" t="s">
        <v>153</v>
      </c>
      <c r="N3" s="79" t="s">
        <v>152</v>
      </c>
      <c r="O3" s="80" t="s">
        <v>24</v>
      </c>
      <c r="P3" s="81" t="s">
        <v>42</v>
      </c>
      <c r="Q3" s="82" t="s">
        <v>37</v>
      </c>
      <c r="R3" s="83" t="s">
        <v>151</v>
      </c>
      <c r="S3" s="237" t="s">
        <v>184</v>
      </c>
      <c r="U3" s="62"/>
      <c r="V3" s="62"/>
      <c r="W3" s="62"/>
      <c r="X3" s="62"/>
      <c r="Y3" s="62"/>
      <c r="Z3" s="62"/>
      <c r="AA3" s="62"/>
      <c r="AB3" s="62"/>
    </row>
    <row r="4" spans="2:28" s="294" customFormat="1" ht="38" thickBot="1" x14ac:dyDescent="0.4">
      <c r="B4" s="297" t="s">
        <v>205</v>
      </c>
      <c r="C4" s="291"/>
      <c r="D4" s="292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293"/>
      <c r="U4" s="295"/>
      <c r="V4" s="296"/>
      <c r="W4" s="295"/>
      <c r="X4" s="295"/>
      <c r="Y4" s="295"/>
      <c r="Z4" s="296"/>
      <c r="AA4" s="295"/>
      <c r="AB4" s="295"/>
    </row>
    <row r="5" spans="2:28" ht="250" customHeight="1" x14ac:dyDescent="0.2">
      <c r="B5" s="264" t="s">
        <v>206</v>
      </c>
      <c r="C5" s="216"/>
      <c r="D5" s="279">
        <v>312.5</v>
      </c>
      <c r="E5" s="275"/>
      <c r="F5" s="8"/>
      <c r="G5" s="9"/>
      <c r="H5" s="10"/>
      <c r="I5" s="11"/>
      <c r="J5" s="12"/>
      <c r="K5" s="13"/>
      <c r="L5" s="14"/>
      <c r="M5" s="15"/>
      <c r="N5" s="16"/>
      <c r="O5" s="17"/>
      <c r="P5" s="18"/>
      <c r="Q5" s="19"/>
      <c r="R5" s="88">
        <f>SUM(E5:Q5)</f>
        <v>0</v>
      </c>
      <c r="S5" s="230">
        <f>SUM(R5*D5)</f>
        <v>0</v>
      </c>
      <c r="U5" s="63"/>
      <c r="V5" s="63"/>
      <c r="W5" s="63"/>
      <c r="X5" s="63"/>
      <c r="Y5" s="63"/>
      <c r="Z5" s="63"/>
      <c r="AA5" s="63"/>
      <c r="AB5" s="63"/>
    </row>
    <row r="6" spans="2:28" ht="250" customHeight="1" x14ac:dyDescent="0.2">
      <c r="B6" s="265" t="s">
        <v>207</v>
      </c>
      <c r="C6" s="217"/>
      <c r="D6" s="280">
        <v>345</v>
      </c>
      <c r="E6" s="276"/>
      <c r="F6" s="21"/>
      <c r="G6" s="22"/>
      <c r="H6" s="23"/>
      <c r="I6" s="24"/>
      <c r="J6" s="25"/>
      <c r="K6" s="26"/>
      <c r="L6" s="27"/>
      <c r="M6" s="28"/>
      <c r="N6" s="29"/>
      <c r="O6" s="30"/>
      <c r="P6" s="31"/>
      <c r="Q6" s="32"/>
      <c r="R6" s="94">
        <f t="shared" ref="R6:R24" si="0">SUM(E6:Q6)</f>
        <v>0</v>
      </c>
      <c r="S6" s="231">
        <f t="shared" ref="S6:S24" si="1">SUM(R6*D6)</f>
        <v>0</v>
      </c>
      <c r="U6" s="63"/>
      <c r="V6" s="63"/>
      <c r="W6" s="63"/>
      <c r="X6" s="63"/>
      <c r="Y6" s="63"/>
      <c r="Z6" s="63"/>
      <c r="AA6" s="63"/>
      <c r="AB6" s="63"/>
    </row>
    <row r="7" spans="2:28" ht="250" customHeight="1" x14ac:dyDescent="0.2">
      <c r="B7" s="265" t="s">
        <v>208</v>
      </c>
      <c r="C7" s="217"/>
      <c r="D7" s="280">
        <v>300</v>
      </c>
      <c r="E7" s="276"/>
      <c r="F7" s="21"/>
      <c r="G7" s="22"/>
      <c r="H7" s="23"/>
      <c r="I7" s="24"/>
      <c r="J7" s="25"/>
      <c r="K7" s="26"/>
      <c r="L7" s="27"/>
      <c r="M7" s="28"/>
      <c r="N7" s="29"/>
      <c r="O7" s="30"/>
      <c r="P7" s="31"/>
      <c r="Q7" s="32"/>
      <c r="R7" s="94">
        <f t="shared" si="0"/>
        <v>0</v>
      </c>
      <c r="S7" s="231">
        <f t="shared" si="1"/>
        <v>0</v>
      </c>
      <c r="U7" s="63"/>
      <c r="V7" s="63"/>
      <c r="W7" s="63"/>
      <c r="X7" s="63"/>
      <c r="Y7" s="63"/>
      <c r="Z7" s="63"/>
      <c r="AA7" s="63"/>
      <c r="AB7" s="63"/>
    </row>
    <row r="8" spans="2:28" ht="250" customHeight="1" x14ac:dyDescent="0.2">
      <c r="B8" s="265" t="s">
        <v>209</v>
      </c>
      <c r="C8" s="217"/>
      <c r="D8" s="280">
        <v>280</v>
      </c>
      <c r="E8" s="276"/>
      <c r="F8" s="21"/>
      <c r="G8" s="22"/>
      <c r="H8" s="23"/>
      <c r="I8" s="24"/>
      <c r="J8" s="25"/>
      <c r="K8" s="26"/>
      <c r="L8" s="27"/>
      <c r="M8" s="28"/>
      <c r="N8" s="29"/>
      <c r="O8" s="30"/>
      <c r="P8" s="31"/>
      <c r="Q8" s="32"/>
      <c r="R8" s="94">
        <f t="shared" si="0"/>
        <v>0</v>
      </c>
      <c r="S8" s="231">
        <f t="shared" si="1"/>
        <v>0</v>
      </c>
      <c r="U8" s="63"/>
      <c r="V8" s="63"/>
      <c r="W8" s="63"/>
      <c r="X8" s="63"/>
      <c r="Y8" s="63"/>
      <c r="Z8" s="63"/>
      <c r="AA8" s="63"/>
      <c r="AB8" s="63"/>
    </row>
    <row r="9" spans="2:28" ht="250" customHeight="1" x14ac:dyDescent="0.2">
      <c r="B9" s="265" t="s">
        <v>210</v>
      </c>
      <c r="C9" s="217"/>
      <c r="D9" s="280">
        <v>220</v>
      </c>
      <c r="E9" s="276"/>
      <c r="F9" s="21"/>
      <c r="G9" s="22"/>
      <c r="H9" s="23"/>
      <c r="I9" s="24"/>
      <c r="J9" s="25"/>
      <c r="K9" s="26"/>
      <c r="L9" s="27"/>
      <c r="M9" s="28"/>
      <c r="N9" s="29"/>
      <c r="O9" s="30"/>
      <c r="P9" s="31"/>
      <c r="Q9" s="32"/>
      <c r="R9" s="94">
        <f t="shared" si="0"/>
        <v>0</v>
      </c>
      <c r="S9" s="231">
        <f t="shared" si="1"/>
        <v>0</v>
      </c>
      <c r="U9" s="63"/>
      <c r="V9" s="63"/>
      <c r="W9" s="63"/>
      <c r="X9" s="63"/>
      <c r="Y9" s="63"/>
      <c r="Z9" s="63"/>
      <c r="AA9" s="63"/>
      <c r="AB9" s="63"/>
    </row>
    <row r="10" spans="2:28" ht="250" customHeight="1" x14ac:dyDescent="0.2">
      <c r="B10" s="265" t="s">
        <v>211</v>
      </c>
      <c r="C10" s="217"/>
      <c r="D10" s="280">
        <v>212.5</v>
      </c>
      <c r="E10" s="276"/>
      <c r="F10" s="21"/>
      <c r="G10" s="22"/>
      <c r="H10" s="23"/>
      <c r="I10" s="24"/>
      <c r="J10" s="25"/>
      <c r="K10" s="26"/>
      <c r="L10" s="27"/>
      <c r="M10" s="28"/>
      <c r="N10" s="29"/>
      <c r="O10" s="30"/>
      <c r="P10" s="31"/>
      <c r="Q10" s="32"/>
      <c r="R10" s="94">
        <f t="shared" si="0"/>
        <v>0</v>
      </c>
      <c r="S10" s="231">
        <f t="shared" si="1"/>
        <v>0</v>
      </c>
      <c r="U10" s="63"/>
      <c r="V10" s="63"/>
      <c r="W10" s="63"/>
      <c r="X10" s="63"/>
      <c r="Y10" s="63"/>
      <c r="Z10" s="63"/>
      <c r="AA10" s="63"/>
      <c r="AB10" s="63"/>
    </row>
    <row r="11" spans="2:28" ht="250" customHeight="1" x14ac:dyDescent="0.2">
      <c r="B11" s="265" t="s">
        <v>212</v>
      </c>
      <c r="C11" s="217"/>
      <c r="D11" s="280">
        <v>307.5</v>
      </c>
      <c r="E11" s="276"/>
      <c r="F11" s="21"/>
      <c r="G11" s="22"/>
      <c r="H11" s="23"/>
      <c r="I11" s="24"/>
      <c r="J11" s="25"/>
      <c r="K11" s="26"/>
      <c r="L11" s="27"/>
      <c r="M11" s="28"/>
      <c r="N11" s="29"/>
      <c r="O11" s="30"/>
      <c r="P11" s="31"/>
      <c r="Q11" s="32"/>
      <c r="R11" s="94">
        <f t="shared" si="0"/>
        <v>0</v>
      </c>
      <c r="S11" s="231">
        <f t="shared" si="1"/>
        <v>0</v>
      </c>
      <c r="U11" s="63"/>
      <c r="V11" s="63"/>
      <c r="W11" s="63"/>
      <c r="X11" s="63"/>
      <c r="Y11" s="63"/>
      <c r="Z11" s="63"/>
      <c r="AA11" s="63"/>
      <c r="AB11" s="63"/>
    </row>
    <row r="12" spans="2:28" ht="250" customHeight="1" x14ac:dyDescent="0.2">
      <c r="B12" s="265" t="s">
        <v>213</v>
      </c>
      <c r="C12" s="217"/>
      <c r="D12" s="280">
        <v>287.5</v>
      </c>
      <c r="E12" s="276"/>
      <c r="F12" s="21"/>
      <c r="G12" s="22"/>
      <c r="H12" s="23"/>
      <c r="I12" s="24"/>
      <c r="J12" s="25"/>
      <c r="K12" s="26"/>
      <c r="L12" s="27"/>
      <c r="M12" s="28"/>
      <c r="N12" s="29"/>
      <c r="O12" s="30"/>
      <c r="P12" s="31"/>
      <c r="Q12" s="32"/>
      <c r="R12" s="94">
        <f>SUM(E12:Q12)</f>
        <v>0</v>
      </c>
      <c r="S12" s="231">
        <f t="shared" si="1"/>
        <v>0</v>
      </c>
      <c r="U12" s="63"/>
      <c r="V12" s="63"/>
      <c r="W12" s="63"/>
      <c r="X12" s="63"/>
      <c r="Y12" s="63"/>
      <c r="Z12" s="63"/>
      <c r="AA12" s="63"/>
      <c r="AB12" s="63"/>
    </row>
    <row r="13" spans="2:28" ht="250" customHeight="1" x14ac:dyDescent="0.2">
      <c r="B13" s="265" t="s">
        <v>214</v>
      </c>
      <c r="C13" s="217"/>
      <c r="D13" s="280">
        <v>230</v>
      </c>
      <c r="E13" s="276"/>
      <c r="F13" s="21"/>
      <c r="G13" s="22"/>
      <c r="H13" s="23"/>
      <c r="I13" s="24"/>
      <c r="J13" s="25"/>
      <c r="K13" s="26"/>
      <c r="L13" s="27"/>
      <c r="M13" s="28"/>
      <c r="N13" s="29"/>
      <c r="O13" s="30"/>
      <c r="P13" s="31"/>
      <c r="Q13" s="32"/>
      <c r="R13" s="94">
        <f>SUM(E13:Q13)</f>
        <v>0</v>
      </c>
      <c r="S13" s="231">
        <f>SUM(R13*D13)</f>
        <v>0</v>
      </c>
      <c r="U13" s="63"/>
      <c r="V13" s="63"/>
      <c r="W13" s="63"/>
      <c r="X13" s="63"/>
      <c r="Y13" s="63"/>
      <c r="Z13" s="63"/>
      <c r="AA13" s="63"/>
      <c r="AB13" s="63"/>
    </row>
    <row r="14" spans="2:28" ht="250" customHeight="1" x14ac:dyDescent="0.2">
      <c r="B14" s="265" t="s">
        <v>215</v>
      </c>
      <c r="C14" s="217"/>
      <c r="D14" s="280">
        <v>192.5</v>
      </c>
      <c r="E14" s="276"/>
      <c r="F14" s="21"/>
      <c r="G14" s="22"/>
      <c r="H14" s="23"/>
      <c r="I14" s="24"/>
      <c r="J14" s="25"/>
      <c r="K14" s="26"/>
      <c r="L14" s="27"/>
      <c r="M14" s="28"/>
      <c r="N14" s="29"/>
      <c r="O14" s="30"/>
      <c r="P14" s="31"/>
      <c r="Q14" s="32"/>
      <c r="R14" s="94">
        <f>SUM(E14:Q14)</f>
        <v>0</v>
      </c>
      <c r="S14" s="231">
        <f>SUM(R14*D14)</f>
        <v>0</v>
      </c>
      <c r="U14" s="63"/>
      <c r="V14" s="63"/>
      <c r="W14" s="63"/>
      <c r="X14" s="63"/>
      <c r="Y14" s="63"/>
      <c r="Z14" s="63"/>
      <c r="AA14" s="63"/>
      <c r="AB14" s="63"/>
    </row>
    <row r="15" spans="2:28" ht="250" customHeight="1" x14ac:dyDescent="0.2">
      <c r="B15" s="265" t="s">
        <v>216</v>
      </c>
      <c r="C15" s="217"/>
      <c r="D15" s="280">
        <v>192.5</v>
      </c>
      <c r="E15" s="276"/>
      <c r="F15" s="21"/>
      <c r="G15" s="22"/>
      <c r="H15" s="23"/>
      <c r="I15" s="24"/>
      <c r="J15" s="25"/>
      <c r="K15" s="26"/>
      <c r="L15" s="27"/>
      <c r="M15" s="28"/>
      <c r="N15" s="29"/>
      <c r="O15" s="30"/>
      <c r="P15" s="31"/>
      <c r="Q15" s="32"/>
      <c r="R15" s="94">
        <f t="shared" si="0"/>
        <v>0</v>
      </c>
      <c r="S15" s="231">
        <f t="shared" si="1"/>
        <v>0</v>
      </c>
      <c r="U15" s="63"/>
      <c r="V15" s="63"/>
      <c r="W15" s="63"/>
      <c r="X15" s="63"/>
      <c r="Y15" s="63"/>
      <c r="Z15" s="63"/>
      <c r="AA15" s="63"/>
      <c r="AB15" s="63"/>
    </row>
    <row r="16" spans="2:28" ht="250" customHeight="1" x14ac:dyDescent="0.2">
      <c r="B16" s="265" t="s">
        <v>217</v>
      </c>
      <c r="C16" s="217"/>
      <c r="D16" s="280">
        <v>187.5</v>
      </c>
      <c r="E16" s="276"/>
      <c r="F16" s="21"/>
      <c r="G16" s="22"/>
      <c r="H16" s="23"/>
      <c r="I16" s="24"/>
      <c r="J16" s="25"/>
      <c r="K16" s="26"/>
      <c r="L16" s="27"/>
      <c r="M16" s="28"/>
      <c r="N16" s="29"/>
      <c r="O16" s="30"/>
      <c r="P16" s="31"/>
      <c r="Q16" s="32"/>
      <c r="R16" s="94">
        <f t="shared" si="0"/>
        <v>0</v>
      </c>
      <c r="S16" s="231">
        <f t="shared" si="1"/>
        <v>0</v>
      </c>
      <c r="U16" s="63"/>
      <c r="V16" s="63"/>
      <c r="W16" s="63"/>
      <c r="X16" s="63"/>
      <c r="Y16" s="63"/>
      <c r="Z16" s="63"/>
      <c r="AA16" s="63"/>
      <c r="AB16" s="63"/>
    </row>
    <row r="17" spans="2:28" ht="250" customHeight="1" x14ac:dyDescent="0.2">
      <c r="B17" s="265" t="s">
        <v>218</v>
      </c>
      <c r="C17" s="217"/>
      <c r="D17" s="280">
        <v>317.5</v>
      </c>
      <c r="E17" s="276"/>
      <c r="F17" s="21"/>
      <c r="G17" s="22"/>
      <c r="H17" s="23"/>
      <c r="I17" s="24"/>
      <c r="J17" s="25"/>
      <c r="K17" s="26"/>
      <c r="L17" s="27"/>
      <c r="M17" s="28"/>
      <c r="N17" s="29"/>
      <c r="O17" s="30"/>
      <c r="P17" s="31"/>
      <c r="Q17" s="32"/>
      <c r="R17" s="94">
        <f t="shared" si="0"/>
        <v>0</v>
      </c>
      <c r="S17" s="231">
        <f t="shared" si="1"/>
        <v>0</v>
      </c>
      <c r="U17" s="63"/>
      <c r="V17" s="63"/>
      <c r="W17" s="63"/>
      <c r="X17" s="63"/>
      <c r="Y17" s="63"/>
      <c r="Z17" s="63"/>
      <c r="AA17" s="63"/>
      <c r="AB17" s="63"/>
    </row>
    <row r="18" spans="2:28" ht="250" customHeight="1" x14ac:dyDescent="0.2">
      <c r="B18" s="265" t="s">
        <v>219</v>
      </c>
      <c r="C18" s="217"/>
      <c r="D18" s="280">
        <v>205</v>
      </c>
      <c r="E18" s="276"/>
      <c r="F18" s="21"/>
      <c r="G18" s="22"/>
      <c r="H18" s="23"/>
      <c r="I18" s="24"/>
      <c r="J18" s="25"/>
      <c r="K18" s="26"/>
      <c r="L18" s="27"/>
      <c r="M18" s="28"/>
      <c r="N18" s="29"/>
      <c r="O18" s="30"/>
      <c r="P18" s="31"/>
      <c r="Q18" s="32"/>
      <c r="R18" s="197">
        <f t="shared" si="0"/>
        <v>0</v>
      </c>
      <c r="S18" s="231">
        <f t="shared" si="1"/>
        <v>0</v>
      </c>
      <c r="U18" s="63"/>
      <c r="V18" s="63"/>
      <c r="W18" s="63"/>
      <c r="X18" s="63"/>
      <c r="Y18" s="63"/>
      <c r="Z18" s="63"/>
      <c r="AA18" s="63"/>
      <c r="AB18" s="63"/>
    </row>
    <row r="19" spans="2:28" ht="250" customHeight="1" x14ac:dyDescent="0.2">
      <c r="B19" s="265" t="s">
        <v>220</v>
      </c>
      <c r="C19" s="217"/>
      <c r="D19" s="280">
        <v>217.5</v>
      </c>
      <c r="E19" s="276"/>
      <c r="F19" s="21"/>
      <c r="G19" s="22"/>
      <c r="H19" s="23"/>
      <c r="I19" s="24"/>
      <c r="J19" s="25"/>
      <c r="K19" s="26"/>
      <c r="L19" s="27"/>
      <c r="M19" s="28"/>
      <c r="N19" s="29"/>
      <c r="O19" s="30"/>
      <c r="P19" s="31"/>
      <c r="Q19" s="32"/>
      <c r="R19" s="197">
        <f t="shared" si="0"/>
        <v>0</v>
      </c>
      <c r="S19" s="231">
        <f t="shared" si="1"/>
        <v>0</v>
      </c>
      <c r="U19" s="63"/>
      <c r="V19" s="63"/>
      <c r="W19" s="63"/>
      <c r="X19" s="63"/>
      <c r="Y19" s="63"/>
      <c r="Z19" s="63"/>
      <c r="AA19" s="63"/>
      <c r="AB19" s="63"/>
    </row>
    <row r="20" spans="2:28" ht="250" customHeight="1" x14ac:dyDescent="0.2">
      <c r="B20" s="265" t="s">
        <v>221</v>
      </c>
      <c r="C20" s="217"/>
      <c r="D20" s="280">
        <v>217.5</v>
      </c>
      <c r="E20" s="276"/>
      <c r="F20" s="21"/>
      <c r="G20" s="22"/>
      <c r="H20" s="23"/>
      <c r="I20" s="24"/>
      <c r="J20" s="25"/>
      <c r="K20" s="26"/>
      <c r="L20" s="27"/>
      <c r="M20" s="28"/>
      <c r="N20" s="29"/>
      <c r="O20" s="30"/>
      <c r="P20" s="31"/>
      <c r="Q20" s="32"/>
      <c r="R20" s="197">
        <f t="shared" si="0"/>
        <v>0</v>
      </c>
      <c r="S20" s="231">
        <f t="shared" si="1"/>
        <v>0</v>
      </c>
      <c r="U20" s="63"/>
      <c r="V20" s="63"/>
      <c r="W20" s="63"/>
      <c r="X20" s="63"/>
      <c r="Y20" s="63"/>
      <c r="Z20" s="63"/>
      <c r="AA20" s="63"/>
      <c r="AB20" s="63"/>
    </row>
    <row r="21" spans="2:28" ht="250" customHeight="1" x14ac:dyDescent="0.2">
      <c r="B21" s="265" t="s">
        <v>222</v>
      </c>
      <c r="C21" s="217"/>
      <c r="D21" s="280">
        <v>200</v>
      </c>
      <c r="E21" s="276"/>
      <c r="F21" s="21"/>
      <c r="G21" s="22"/>
      <c r="H21" s="23"/>
      <c r="I21" s="24"/>
      <c r="J21" s="25"/>
      <c r="K21" s="26"/>
      <c r="L21" s="27"/>
      <c r="M21" s="28"/>
      <c r="N21" s="29"/>
      <c r="O21" s="30"/>
      <c r="P21" s="31"/>
      <c r="Q21" s="32"/>
      <c r="R21" s="197">
        <f t="shared" si="0"/>
        <v>0</v>
      </c>
      <c r="S21" s="231">
        <f t="shared" si="1"/>
        <v>0</v>
      </c>
      <c r="U21" s="63"/>
      <c r="V21" s="63"/>
      <c r="W21" s="63"/>
      <c r="X21" s="63"/>
      <c r="Y21" s="63"/>
      <c r="Z21" s="63"/>
      <c r="AA21" s="63"/>
      <c r="AB21" s="63"/>
    </row>
    <row r="22" spans="2:28" ht="250" customHeight="1" x14ac:dyDescent="0.2">
      <c r="B22" s="266" t="s">
        <v>223</v>
      </c>
      <c r="C22" s="218"/>
      <c r="D22" s="280">
        <v>225</v>
      </c>
      <c r="E22" s="277"/>
      <c r="F22" s="34"/>
      <c r="G22" s="35"/>
      <c r="H22" s="36"/>
      <c r="I22" s="37"/>
      <c r="J22" s="38"/>
      <c r="K22" s="39"/>
      <c r="L22" s="40"/>
      <c r="M22" s="41"/>
      <c r="N22" s="42"/>
      <c r="O22" s="43"/>
      <c r="P22" s="44"/>
      <c r="Q22" s="32"/>
      <c r="R22" s="197">
        <f t="shared" si="0"/>
        <v>0</v>
      </c>
      <c r="S22" s="231">
        <f t="shared" si="1"/>
        <v>0</v>
      </c>
      <c r="U22" s="63"/>
      <c r="V22" s="63"/>
      <c r="W22" s="63"/>
      <c r="X22" s="63"/>
      <c r="Y22" s="63"/>
      <c r="Z22" s="63"/>
      <c r="AA22" s="63"/>
      <c r="AB22" s="63"/>
    </row>
    <row r="23" spans="2:28" ht="250" customHeight="1" x14ac:dyDescent="0.2">
      <c r="B23" s="266" t="s">
        <v>224</v>
      </c>
      <c r="C23" s="218"/>
      <c r="D23" s="280">
        <v>227.5</v>
      </c>
      <c r="E23" s="277"/>
      <c r="F23" s="34"/>
      <c r="G23" s="35"/>
      <c r="H23" s="36"/>
      <c r="I23" s="37"/>
      <c r="J23" s="38"/>
      <c r="K23" s="39"/>
      <c r="L23" s="40"/>
      <c r="M23" s="41"/>
      <c r="N23" s="42"/>
      <c r="O23" s="43"/>
      <c r="P23" s="44"/>
      <c r="Q23" s="32"/>
      <c r="R23" s="197">
        <f t="shared" si="0"/>
        <v>0</v>
      </c>
      <c r="S23" s="231">
        <f t="shared" si="1"/>
        <v>0</v>
      </c>
      <c r="U23" s="63"/>
      <c r="V23" s="63"/>
      <c r="W23" s="63"/>
      <c r="X23" s="63"/>
      <c r="Y23" s="63"/>
      <c r="Z23" s="63"/>
      <c r="AA23" s="63"/>
      <c r="AB23" s="63"/>
    </row>
    <row r="24" spans="2:28" ht="250" customHeight="1" x14ac:dyDescent="0.2">
      <c r="B24" s="266" t="s">
        <v>225</v>
      </c>
      <c r="C24" s="218"/>
      <c r="D24" s="280">
        <v>172.5</v>
      </c>
      <c r="E24" s="277"/>
      <c r="F24" s="34"/>
      <c r="G24" s="35"/>
      <c r="H24" s="36"/>
      <c r="I24" s="37"/>
      <c r="J24" s="38"/>
      <c r="K24" s="39"/>
      <c r="L24" s="40"/>
      <c r="M24" s="41"/>
      <c r="N24" s="42"/>
      <c r="O24" s="43"/>
      <c r="P24" s="44"/>
      <c r="Q24" s="32"/>
      <c r="R24" s="197">
        <f t="shared" si="0"/>
        <v>0</v>
      </c>
      <c r="S24" s="231">
        <f t="shared" si="1"/>
        <v>0</v>
      </c>
      <c r="U24" s="63"/>
      <c r="V24" s="63"/>
      <c r="W24" s="63"/>
      <c r="X24" s="63"/>
      <c r="Y24" s="63"/>
      <c r="Z24" s="63"/>
      <c r="AA24" s="63"/>
      <c r="AB24" s="63"/>
    </row>
    <row r="25" spans="2:28" ht="20" thickBot="1" x14ac:dyDescent="0.25">
      <c r="B25" s="250" t="s">
        <v>4</v>
      </c>
      <c r="C25" s="251"/>
      <c r="D25" s="249">
        <f t="shared" ref="D25:S25" si="2">SUM(D5:D24)</f>
        <v>4850</v>
      </c>
      <c r="E25" s="252">
        <f t="shared" si="2"/>
        <v>0</v>
      </c>
      <c r="F25" s="253">
        <f t="shared" si="2"/>
        <v>0</v>
      </c>
      <c r="G25" s="254">
        <f t="shared" si="2"/>
        <v>0</v>
      </c>
      <c r="H25" s="255">
        <f t="shared" si="2"/>
        <v>0</v>
      </c>
      <c r="I25" s="256">
        <f t="shared" si="2"/>
        <v>0</v>
      </c>
      <c r="J25" s="257">
        <f t="shared" si="2"/>
        <v>0</v>
      </c>
      <c r="K25" s="258">
        <f t="shared" si="2"/>
        <v>0</v>
      </c>
      <c r="L25" s="258">
        <f t="shared" si="2"/>
        <v>0</v>
      </c>
      <c r="M25" s="258">
        <f t="shared" si="2"/>
        <v>0</v>
      </c>
      <c r="N25" s="259">
        <f t="shared" si="2"/>
        <v>0</v>
      </c>
      <c r="O25" s="260">
        <f t="shared" si="2"/>
        <v>0</v>
      </c>
      <c r="P25" s="260">
        <f t="shared" si="2"/>
        <v>0</v>
      </c>
      <c r="Q25" s="261">
        <f t="shared" si="2"/>
        <v>0</v>
      </c>
      <c r="R25" s="262">
        <f t="shared" si="2"/>
        <v>0</v>
      </c>
      <c r="S25" s="263">
        <f t="shared" si="2"/>
        <v>0</v>
      </c>
      <c r="U25" s="63"/>
      <c r="V25" s="61"/>
      <c r="W25" s="63"/>
      <c r="X25" s="63"/>
      <c r="Y25" s="63"/>
      <c r="Z25" s="61"/>
      <c r="AA25" s="63"/>
      <c r="AB25" s="63"/>
    </row>
    <row r="27" spans="2:28" ht="19" x14ac:dyDescent="0.2">
      <c r="R27" s="128"/>
      <c r="S27" s="234"/>
    </row>
    <row r="28" spans="2:28" ht="19" x14ac:dyDescent="0.2">
      <c r="R28" s="128"/>
      <c r="S28" s="234"/>
    </row>
  </sheetData>
  <sheetProtection algorithmName="SHA-512" hashValue="w7M7sKhQbpiuC0xXqSBhEVIne/3hUMB7M6rMnUnJADny0/7y7WPOVFqIkTwzARcq7S3LUa9ZQrHyvtljnAbHGQ==" saltValue="fvVv4kK/TqKeBKNL9PQGJA==" spinCount="100000" sheet="1" objects="1" scenario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D5D6B-24A6-904D-AB7D-881721D131A1}">
  <dimension ref="B1:AD30"/>
  <sheetViews>
    <sheetView zoomScale="60" zoomScaleNormal="55" workbookViewId="0">
      <selection activeCell="G4" sqref="G4"/>
    </sheetView>
  </sheetViews>
  <sheetFormatPr baseColWidth="10" defaultColWidth="11" defaultRowHeight="16" x14ac:dyDescent="0.2"/>
  <cols>
    <col min="2" max="2" width="17.1640625" bestFit="1" customWidth="1"/>
    <col min="3" max="3" width="48.33203125" customWidth="1"/>
    <col min="4" max="4" width="9.5" bestFit="1" customWidth="1"/>
    <col min="5" max="5" width="12" bestFit="1" customWidth="1"/>
    <col min="6" max="6" width="14" style="225" bestFit="1" customWidth="1"/>
    <col min="20" max="20" width="21" customWidth="1"/>
    <col min="21" max="21" width="22" style="225" customWidth="1"/>
    <col min="22" max="22" width="7.6640625" customWidth="1"/>
    <col min="23" max="23" width="22.5" customWidth="1"/>
    <col min="24" max="24" width="22.1640625" customWidth="1"/>
    <col min="25" max="25" width="22.6640625" customWidth="1"/>
    <col min="26" max="26" width="22.5" customWidth="1"/>
    <col min="27" max="27" width="21.5" customWidth="1"/>
    <col min="28" max="28" width="20.83203125" customWidth="1"/>
    <col min="29" max="29" width="21.5" customWidth="1"/>
    <col min="30" max="30" width="18.5" customWidth="1"/>
    <col min="31" max="31" width="9" customWidth="1"/>
    <col min="32" max="32" width="11" customWidth="1"/>
  </cols>
  <sheetData>
    <row r="1" spans="2:30" ht="17" thickBot="1" x14ac:dyDescent="0.25"/>
    <row r="2" spans="2:30" s="4" customFormat="1" ht="30" customHeight="1" thickBot="1" x14ac:dyDescent="0.3">
      <c r="B2" s="199" t="s">
        <v>0</v>
      </c>
      <c r="C2" s="200" t="s">
        <v>1</v>
      </c>
      <c r="D2" s="200" t="s">
        <v>2</v>
      </c>
      <c r="E2" s="200" t="s">
        <v>35</v>
      </c>
      <c r="F2" s="226" t="s">
        <v>25</v>
      </c>
      <c r="G2" s="201" t="s">
        <v>17</v>
      </c>
      <c r="H2" s="202" t="s">
        <v>18</v>
      </c>
      <c r="I2" s="203" t="s">
        <v>19</v>
      </c>
      <c r="J2" s="204" t="s">
        <v>20</v>
      </c>
      <c r="K2" s="205" t="s">
        <v>21</v>
      </c>
      <c r="L2" s="206" t="s">
        <v>39</v>
      </c>
      <c r="M2" s="207" t="s">
        <v>22</v>
      </c>
      <c r="N2" s="208" t="s">
        <v>40</v>
      </c>
      <c r="O2" s="209" t="s">
        <v>41</v>
      </c>
      <c r="P2" s="210" t="s">
        <v>23</v>
      </c>
      <c r="Q2" s="211" t="s">
        <v>24</v>
      </c>
      <c r="R2" s="212" t="s">
        <v>42</v>
      </c>
      <c r="S2" s="213" t="s">
        <v>37</v>
      </c>
      <c r="T2" s="214" t="s">
        <v>36</v>
      </c>
      <c r="U2" s="229" t="s">
        <v>184</v>
      </c>
      <c r="V2" s="59"/>
      <c r="W2" s="62"/>
      <c r="X2" s="62"/>
      <c r="Y2" s="62"/>
      <c r="Z2" s="62"/>
      <c r="AA2" s="62"/>
      <c r="AB2" s="62"/>
      <c r="AC2" s="62"/>
      <c r="AD2" s="62"/>
    </row>
    <row r="3" spans="2:30" s="143" customFormat="1" ht="35" thickBot="1" x14ac:dyDescent="0.45">
      <c r="B3" s="147" t="s">
        <v>204</v>
      </c>
      <c r="C3" s="67"/>
      <c r="E3" s="146"/>
      <c r="F3" s="227"/>
      <c r="U3" s="227"/>
      <c r="W3" s="145"/>
      <c r="X3" s="144"/>
      <c r="Y3" s="145"/>
      <c r="Z3" s="145"/>
      <c r="AA3" s="145"/>
      <c r="AB3" s="144"/>
      <c r="AC3" s="145"/>
      <c r="AD3" s="145"/>
    </row>
    <row r="4" spans="2:30" s="1" customFormat="1" ht="212" customHeight="1" x14ac:dyDescent="0.2">
      <c r="B4" s="87" t="s">
        <v>6</v>
      </c>
      <c r="C4" s="88"/>
      <c r="D4" s="89">
        <v>5</v>
      </c>
      <c r="E4" s="89" t="s">
        <v>26</v>
      </c>
      <c r="F4" s="282">
        <v>357</v>
      </c>
      <c r="G4" s="7"/>
      <c r="H4" s="8"/>
      <c r="I4" s="9"/>
      <c r="J4" s="10"/>
      <c r="K4" s="11"/>
      <c r="L4" s="12"/>
      <c r="M4" s="13"/>
      <c r="N4" s="14"/>
      <c r="O4" s="15"/>
      <c r="P4" s="16"/>
      <c r="Q4" s="17"/>
      <c r="R4" s="18"/>
      <c r="S4" s="19"/>
      <c r="T4" s="88">
        <f>G4*D4+H4*D4+I4*D4+J4*D4+K4*D4+L4*D4+M4*D4+N4*D4+O4*D4+P4*D4+Q4*D4+R4*D4+S4*D4</f>
        <v>0</v>
      </c>
      <c r="U4" s="230">
        <f>G4*F4+H4*F4+I4*F4+J4*F4+K4*F4+L4*F4+M4*F4+N4*F4+O4*F4+P4*F4+Q4*F4+R4*F4+S4*F4</f>
        <v>0</v>
      </c>
      <c r="V4" s="60"/>
      <c r="W4" s="63"/>
      <c r="X4" s="286"/>
      <c r="Y4" s="63"/>
      <c r="Z4" s="63"/>
      <c r="AA4" s="63"/>
      <c r="AB4" s="63"/>
      <c r="AC4" s="63"/>
      <c r="AD4" s="63"/>
    </row>
    <row r="5" spans="2:30" s="1" customFormat="1" ht="212" customHeight="1" x14ac:dyDescent="0.2">
      <c r="B5" s="93" t="s">
        <v>7</v>
      </c>
      <c r="C5" s="94"/>
      <c r="D5" s="95">
        <v>10</v>
      </c>
      <c r="E5" s="95" t="s">
        <v>27</v>
      </c>
      <c r="F5" s="283">
        <v>391</v>
      </c>
      <c r="G5" s="20"/>
      <c r="H5" s="21"/>
      <c r="I5" s="22"/>
      <c r="J5" s="23"/>
      <c r="K5" s="24"/>
      <c r="L5" s="25"/>
      <c r="M5" s="26"/>
      <c r="N5" s="27"/>
      <c r="O5" s="28"/>
      <c r="P5" s="29"/>
      <c r="Q5" s="30"/>
      <c r="R5" s="31"/>
      <c r="S5" s="32"/>
      <c r="T5" s="94">
        <f t="shared" ref="T5:T26" si="0">G5*D5+H5*D5+I5*D5+J5*D5+K5*D5+L5*D5+M5*D5+N5*D5+O5*D5+P5*D5+Q5*D5+R5*D5+S5*D5</f>
        <v>0</v>
      </c>
      <c r="U5" s="231">
        <f t="shared" ref="U5:U26" si="1">G5*F5+H5*F5+I5*F5+J5*F5+K5*F5+L5*F5+M5*F5+N5*F5+O5*F5+P5*F5+Q5*F5+R5*F5+S5*F5</f>
        <v>0</v>
      </c>
      <c r="V5" s="60"/>
      <c r="W5" s="63"/>
      <c r="X5" s="286"/>
      <c r="Y5" s="63"/>
      <c r="Z5" s="63"/>
      <c r="AA5" s="63"/>
      <c r="AB5" s="63"/>
      <c r="AC5" s="63"/>
      <c r="AD5" s="63"/>
    </row>
    <row r="6" spans="2:30" s="1" customFormat="1" ht="212" customHeight="1" x14ac:dyDescent="0.2">
      <c r="B6" s="93" t="s">
        <v>8</v>
      </c>
      <c r="C6" s="94"/>
      <c r="D6" s="95">
        <v>10</v>
      </c>
      <c r="E6" s="95" t="s">
        <v>28</v>
      </c>
      <c r="F6" s="283">
        <v>165</v>
      </c>
      <c r="G6" s="20"/>
      <c r="H6" s="21"/>
      <c r="I6" s="22"/>
      <c r="J6" s="23"/>
      <c r="K6" s="24"/>
      <c r="L6" s="25"/>
      <c r="M6" s="26"/>
      <c r="N6" s="27"/>
      <c r="O6" s="28"/>
      <c r="P6" s="29"/>
      <c r="Q6" s="30"/>
      <c r="R6" s="31"/>
      <c r="S6" s="32"/>
      <c r="T6" s="94">
        <f t="shared" si="0"/>
        <v>0</v>
      </c>
      <c r="U6" s="231">
        <f t="shared" si="1"/>
        <v>0</v>
      </c>
      <c r="V6" s="60"/>
      <c r="W6" s="63"/>
      <c r="X6" s="286"/>
      <c r="Y6" s="63"/>
      <c r="Z6" s="63"/>
      <c r="AA6" s="63"/>
      <c r="AB6" s="63"/>
      <c r="AC6" s="63"/>
      <c r="AD6" s="63"/>
    </row>
    <row r="7" spans="2:30" s="1" customFormat="1" ht="212" customHeight="1" x14ac:dyDescent="0.2">
      <c r="B7" s="93" t="s">
        <v>9</v>
      </c>
      <c r="C7" s="94"/>
      <c r="D7" s="95">
        <v>5</v>
      </c>
      <c r="E7" s="95" t="s">
        <v>29</v>
      </c>
      <c r="F7" s="283">
        <v>327</v>
      </c>
      <c r="G7" s="20"/>
      <c r="H7" s="21"/>
      <c r="I7" s="22"/>
      <c r="J7" s="23"/>
      <c r="K7" s="24"/>
      <c r="L7" s="25"/>
      <c r="M7" s="26"/>
      <c r="N7" s="27"/>
      <c r="O7" s="28"/>
      <c r="P7" s="29"/>
      <c r="Q7" s="30"/>
      <c r="R7" s="31"/>
      <c r="S7" s="32"/>
      <c r="T7" s="94">
        <f t="shared" si="0"/>
        <v>0</v>
      </c>
      <c r="U7" s="231">
        <f t="shared" si="1"/>
        <v>0</v>
      </c>
      <c r="V7" s="60"/>
      <c r="W7" s="63"/>
      <c r="X7" s="286"/>
      <c r="Y7" s="63"/>
      <c r="Z7" s="63"/>
      <c r="AA7" s="63"/>
      <c r="AB7" s="63"/>
      <c r="AC7" s="63"/>
      <c r="AD7" s="63"/>
    </row>
    <row r="8" spans="2:30" s="1" customFormat="1" ht="212" customHeight="1" x14ac:dyDescent="0.2">
      <c r="B8" s="93" t="s">
        <v>10</v>
      </c>
      <c r="C8" s="94"/>
      <c r="D8" s="95">
        <v>10</v>
      </c>
      <c r="E8" s="95" t="s">
        <v>30</v>
      </c>
      <c r="F8" s="283">
        <v>239</v>
      </c>
      <c r="G8" s="20"/>
      <c r="H8" s="21"/>
      <c r="I8" s="22"/>
      <c r="J8" s="23"/>
      <c r="K8" s="24"/>
      <c r="L8" s="25"/>
      <c r="M8" s="26"/>
      <c r="N8" s="27"/>
      <c r="O8" s="28"/>
      <c r="P8" s="29"/>
      <c r="Q8" s="30"/>
      <c r="R8" s="31"/>
      <c r="S8" s="32"/>
      <c r="T8" s="94">
        <f t="shared" si="0"/>
        <v>0</v>
      </c>
      <c r="U8" s="231">
        <f t="shared" si="1"/>
        <v>0</v>
      </c>
      <c r="V8" s="60"/>
      <c r="W8" s="63"/>
      <c r="X8" s="286"/>
      <c r="Y8" s="63"/>
      <c r="Z8" s="63"/>
      <c r="AA8" s="63"/>
      <c r="AB8" s="63"/>
      <c r="AC8" s="63"/>
      <c r="AD8" s="63"/>
    </row>
    <row r="9" spans="2:30" s="1" customFormat="1" ht="212" customHeight="1" x14ac:dyDescent="0.2">
      <c r="B9" s="93" t="s">
        <v>11</v>
      </c>
      <c r="C9" s="94"/>
      <c r="D9" s="95">
        <v>10</v>
      </c>
      <c r="E9" s="95" t="s">
        <v>31</v>
      </c>
      <c r="F9" s="283">
        <v>103</v>
      </c>
      <c r="G9" s="20"/>
      <c r="H9" s="21"/>
      <c r="I9" s="22"/>
      <c r="J9" s="23"/>
      <c r="K9" s="24"/>
      <c r="L9" s="25"/>
      <c r="M9" s="26"/>
      <c r="N9" s="27"/>
      <c r="O9" s="28"/>
      <c r="P9" s="29"/>
      <c r="Q9" s="30"/>
      <c r="R9" s="31"/>
      <c r="S9" s="32"/>
      <c r="T9" s="94">
        <f t="shared" si="0"/>
        <v>0</v>
      </c>
      <c r="U9" s="231">
        <f t="shared" si="1"/>
        <v>0</v>
      </c>
      <c r="V9" s="60"/>
      <c r="W9" s="63"/>
      <c r="X9" s="286"/>
      <c r="Y9" s="63"/>
      <c r="Z9" s="63"/>
      <c r="AA9" s="63"/>
      <c r="AB9" s="63"/>
      <c r="AC9" s="63"/>
      <c r="AD9" s="63"/>
    </row>
    <row r="10" spans="2:30" s="1" customFormat="1" ht="212" customHeight="1" x14ac:dyDescent="0.2">
      <c r="B10" s="93" t="s">
        <v>130</v>
      </c>
      <c r="C10" s="94"/>
      <c r="D10" s="95">
        <v>10</v>
      </c>
      <c r="E10" s="95" t="s">
        <v>133</v>
      </c>
      <c r="F10" s="283">
        <v>45</v>
      </c>
      <c r="G10" s="20"/>
      <c r="H10" s="21"/>
      <c r="I10" s="22"/>
      <c r="J10" s="23"/>
      <c r="K10" s="24"/>
      <c r="L10" s="25"/>
      <c r="M10" s="26"/>
      <c r="N10" s="27"/>
      <c r="O10" s="28"/>
      <c r="P10" s="29"/>
      <c r="Q10" s="30"/>
      <c r="R10" s="31"/>
      <c r="S10" s="32"/>
      <c r="T10" s="94">
        <f t="shared" si="0"/>
        <v>0</v>
      </c>
      <c r="U10" s="231">
        <f t="shared" si="1"/>
        <v>0</v>
      </c>
      <c r="V10" s="60"/>
      <c r="W10" s="63"/>
      <c r="X10" s="286"/>
      <c r="Y10" s="63"/>
      <c r="Z10" s="63"/>
      <c r="AA10" s="63"/>
      <c r="AB10" s="63"/>
      <c r="AC10" s="63"/>
      <c r="AD10" s="63"/>
    </row>
    <row r="11" spans="2:30" s="1" customFormat="1" ht="212" customHeight="1" x14ac:dyDescent="0.2">
      <c r="B11" s="93" t="s">
        <v>131</v>
      </c>
      <c r="C11" s="94"/>
      <c r="D11" s="95">
        <v>10</v>
      </c>
      <c r="E11" s="95" t="s">
        <v>132</v>
      </c>
      <c r="F11" s="283">
        <v>37</v>
      </c>
      <c r="G11" s="20"/>
      <c r="H11" s="21"/>
      <c r="I11" s="22"/>
      <c r="J11" s="23"/>
      <c r="K11" s="24"/>
      <c r="L11" s="25"/>
      <c r="M11" s="26"/>
      <c r="N11" s="27"/>
      <c r="O11" s="28"/>
      <c r="P11" s="29"/>
      <c r="Q11" s="30"/>
      <c r="R11" s="31"/>
      <c r="S11" s="32"/>
      <c r="T11" s="94">
        <f t="shared" si="0"/>
        <v>0</v>
      </c>
      <c r="U11" s="231">
        <f t="shared" si="1"/>
        <v>0</v>
      </c>
      <c r="V11" s="60"/>
      <c r="W11" s="63"/>
      <c r="X11" s="286"/>
      <c r="Y11" s="63"/>
      <c r="Z11" s="63"/>
      <c r="AA11" s="63"/>
      <c r="AB11" s="63"/>
      <c r="AC11" s="63"/>
      <c r="AD11" s="63"/>
    </row>
    <row r="12" spans="2:30" s="1" customFormat="1" ht="212" customHeight="1" x14ac:dyDescent="0.2">
      <c r="B12" s="93" t="s">
        <v>126</v>
      </c>
      <c r="C12" s="94"/>
      <c r="D12" s="95">
        <v>10</v>
      </c>
      <c r="E12" s="95" t="s">
        <v>128</v>
      </c>
      <c r="F12" s="283">
        <v>34</v>
      </c>
      <c r="G12" s="20"/>
      <c r="H12" s="21"/>
      <c r="I12" s="22"/>
      <c r="J12" s="23"/>
      <c r="K12" s="24"/>
      <c r="L12" s="25"/>
      <c r="M12" s="26"/>
      <c r="N12" s="27"/>
      <c r="O12" s="28"/>
      <c r="P12" s="29"/>
      <c r="Q12" s="30"/>
      <c r="R12" s="31"/>
      <c r="S12" s="32"/>
      <c r="T12" s="94">
        <f t="shared" si="0"/>
        <v>0</v>
      </c>
      <c r="U12" s="231">
        <f t="shared" si="1"/>
        <v>0</v>
      </c>
      <c r="V12" s="60"/>
      <c r="W12" s="63"/>
      <c r="X12" s="286"/>
      <c r="Y12" s="63"/>
      <c r="Z12" s="63"/>
      <c r="AA12" s="63"/>
      <c r="AB12" s="63"/>
      <c r="AC12" s="63"/>
      <c r="AD12" s="63"/>
    </row>
    <row r="13" spans="2:30" s="1" customFormat="1" ht="212" customHeight="1" x14ac:dyDescent="0.2">
      <c r="B13" s="93" t="s">
        <v>127</v>
      </c>
      <c r="C13" s="94"/>
      <c r="D13" s="95">
        <v>10</v>
      </c>
      <c r="E13" s="95" t="s">
        <v>129</v>
      </c>
      <c r="F13" s="283">
        <v>35</v>
      </c>
      <c r="G13" s="20"/>
      <c r="H13" s="21"/>
      <c r="I13" s="22"/>
      <c r="J13" s="23"/>
      <c r="K13" s="24"/>
      <c r="L13" s="25"/>
      <c r="M13" s="26"/>
      <c r="N13" s="27"/>
      <c r="O13" s="28"/>
      <c r="P13" s="29"/>
      <c r="Q13" s="30"/>
      <c r="R13" s="31"/>
      <c r="S13" s="32"/>
      <c r="T13" s="94">
        <f t="shared" si="0"/>
        <v>0</v>
      </c>
      <c r="U13" s="231">
        <f t="shared" si="1"/>
        <v>0</v>
      </c>
      <c r="V13" s="60"/>
      <c r="W13" s="63"/>
      <c r="X13" s="286"/>
      <c r="Y13" s="63"/>
      <c r="Z13" s="63"/>
      <c r="AA13" s="63"/>
      <c r="AB13" s="63"/>
      <c r="AC13" s="63"/>
      <c r="AD13" s="63"/>
    </row>
    <row r="14" spans="2:30" s="1" customFormat="1" ht="212" customHeight="1" x14ac:dyDescent="0.2">
      <c r="B14" s="93" t="s">
        <v>182</v>
      </c>
      <c r="C14" s="94"/>
      <c r="D14" s="95">
        <v>2</v>
      </c>
      <c r="E14" s="95" t="s">
        <v>180</v>
      </c>
      <c r="F14" s="283">
        <v>132</v>
      </c>
      <c r="G14" s="20"/>
      <c r="H14" s="21"/>
      <c r="I14" s="22"/>
      <c r="J14" s="23"/>
      <c r="K14" s="24"/>
      <c r="L14" s="25"/>
      <c r="M14" s="26"/>
      <c r="N14" s="27"/>
      <c r="O14" s="28"/>
      <c r="P14" s="29"/>
      <c r="Q14" s="30"/>
      <c r="R14" s="31"/>
      <c r="S14" s="32"/>
      <c r="T14" s="94">
        <f t="shared" si="0"/>
        <v>0</v>
      </c>
      <c r="U14" s="231">
        <f t="shared" si="1"/>
        <v>0</v>
      </c>
      <c r="V14" s="60"/>
      <c r="W14" s="63"/>
      <c r="X14" s="286"/>
      <c r="Y14" s="63"/>
      <c r="Z14" s="63"/>
      <c r="AA14" s="63"/>
      <c r="AB14" s="63"/>
      <c r="AC14" s="63"/>
      <c r="AD14" s="63"/>
    </row>
    <row r="15" spans="2:30" s="1" customFormat="1" ht="212" customHeight="1" x14ac:dyDescent="0.2">
      <c r="B15" s="93" t="s">
        <v>183</v>
      </c>
      <c r="C15" s="94"/>
      <c r="D15" s="95">
        <v>3</v>
      </c>
      <c r="E15" s="95" t="s">
        <v>181</v>
      </c>
      <c r="F15" s="283">
        <v>161</v>
      </c>
      <c r="G15" s="20"/>
      <c r="H15" s="21"/>
      <c r="I15" s="22"/>
      <c r="J15" s="23"/>
      <c r="K15" s="24"/>
      <c r="L15" s="25"/>
      <c r="M15" s="26"/>
      <c r="N15" s="27"/>
      <c r="O15" s="28"/>
      <c r="P15" s="29"/>
      <c r="Q15" s="30"/>
      <c r="R15" s="31"/>
      <c r="S15" s="32"/>
      <c r="T15" s="94">
        <f>G15*D15+H15*D15+I15*D15+J15*D15+K15*D15+L15*D15+M15*D15+N15*D15+O15*D15+P15*D15+Q15*D15+R15*D15+S15*D15</f>
        <v>0</v>
      </c>
      <c r="U15" s="231">
        <f>G15*F15+H15*F15+I15*F15+J15*F15+K15*F15+L15*F15+M15*F15+N15*F15+O15*F15+P15*F15+Q15*F15+R15*F15+S15*F15</f>
        <v>0</v>
      </c>
      <c r="V15" s="60"/>
      <c r="W15" s="63"/>
      <c r="X15" s="286"/>
      <c r="Y15" s="63"/>
      <c r="Z15" s="63"/>
      <c r="AA15" s="63"/>
      <c r="AB15" s="63"/>
      <c r="AC15" s="63"/>
      <c r="AD15" s="63"/>
    </row>
    <row r="16" spans="2:30" s="1" customFormat="1" ht="212" customHeight="1" x14ac:dyDescent="0.2">
      <c r="B16" s="93" t="s">
        <v>186</v>
      </c>
      <c r="C16" s="94"/>
      <c r="D16" s="95">
        <v>5</v>
      </c>
      <c r="E16" s="95" t="s">
        <v>188</v>
      </c>
      <c r="F16" s="283">
        <v>160</v>
      </c>
      <c r="G16" s="20"/>
      <c r="H16" s="21"/>
      <c r="I16" s="22"/>
      <c r="J16" s="23"/>
      <c r="K16" s="24"/>
      <c r="L16" s="25"/>
      <c r="M16" s="26"/>
      <c r="N16" s="27"/>
      <c r="O16" s="28"/>
      <c r="P16" s="29"/>
      <c r="Q16" s="30"/>
      <c r="R16" s="31"/>
      <c r="S16" s="32"/>
      <c r="T16" s="94">
        <f t="shared" ref="T16:T17" si="2">G16*D16+H16*D16+I16*D16+J16*D16+K16*D16+L16*D16+M16*D16+N16*D16+O16*D16+P16*D16+Q16*D16+R16*D16+S16*D16</f>
        <v>0</v>
      </c>
      <c r="U16" s="231">
        <f t="shared" ref="U16:U17" si="3">G16*F16+H16*F16+I16*F16+J16*F16+K16*F16+L16*F16+M16*F16+N16*F16+O16*F16+P16*F16+Q16*F16+R16*F16+S16*F16</f>
        <v>0</v>
      </c>
      <c r="V16" s="60"/>
      <c r="W16" s="63"/>
      <c r="X16" s="286"/>
      <c r="Y16" s="63"/>
      <c r="Z16" s="63"/>
      <c r="AA16" s="63"/>
      <c r="AB16" s="63"/>
      <c r="AC16" s="63"/>
      <c r="AD16" s="63"/>
    </row>
    <row r="17" spans="2:30" s="1" customFormat="1" ht="212" customHeight="1" x14ac:dyDescent="0.2">
      <c r="B17" s="93" t="s">
        <v>187</v>
      </c>
      <c r="C17" s="94"/>
      <c r="D17" s="95">
        <v>5</v>
      </c>
      <c r="E17" s="95" t="s">
        <v>189</v>
      </c>
      <c r="F17" s="283">
        <v>208</v>
      </c>
      <c r="G17" s="20"/>
      <c r="H17" s="21"/>
      <c r="I17" s="22"/>
      <c r="J17" s="23"/>
      <c r="K17" s="24"/>
      <c r="L17" s="25"/>
      <c r="M17" s="26"/>
      <c r="N17" s="27"/>
      <c r="O17" s="28"/>
      <c r="P17" s="29"/>
      <c r="Q17" s="30"/>
      <c r="R17" s="31"/>
      <c r="S17" s="32"/>
      <c r="T17" s="94">
        <f t="shared" si="2"/>
        <v>0</v>
      </c>
      <c r="U17" s="231">
        <f t="shared" si="3"/>
        <v>0</v>
      </c>
      <c r="V17" s="60"/>
      <c r="W17" s="63"/>
      <c r="X17" s="286"/>
      <c r="Y17" s="63"/>
      <c r="Z17" s="63"/>
      <c r="AA17" s="63"/>
      <c r="AB17" s="63"/>
      <c r="AC17" s="63"/>
      <c r="AD17" s="63"/>
    </row>
    <row r="18" spans="2:30" s="1" customFormat="1" ht="212" customHeight="1" x14ac:dyDescent="0.2">
      <c r="B18" s="93" t="s">
        <v>12</v>
      </c>
      <c r="C18" s="94"/>
      <c r="D18" s="95">
        <v>10</v>
      </c>
      <c r="E18" s="95" t="s">
        <v>32</v>
      </c>
      <c r="F18" s="283">
        <v>268</v>
      </c>
      <c r="G18" s="20"/>
      <c r="H18" s="21"/>
      <c r="I18" s="22"/>
      <c r="J18" s="23"/>
      <c r="K18" s="24"/>
      <c r="L18" s="25"/>
      <c r="M18" s="26"/>
      <c r="N18" s="27"/>
      <c r="O18" s="28"/>
      <c r="P18" s="29"/>
      <c r="Q18" s="30"/>
      <c r="R18" s="31"/>
      <c r="S18" s="32"/>
      <c r="T18" s="94">
        <f t="shared" si="0"/>
        <v>0</v>
      </c>
      <c r="U18" s="231">
        <f t="shared" si="1"/>
        <v>0</v>
      </c>
      <c r="V18" s="60"/>
      <c r="W18" s="63"/>
      <c r="X18" s="286"/>
      <c r="Y18" s="63"/>
      <c r="Z18" s="63"/>
      <c r="AA18" s="63"/>
      <c r="AB18" s="63"/>
      <c r="AC18" s="63"/>
      <c r="AD18" s="63"/>
    </row>
    <row r="19" spans="2:30" s="1" customFormat="1" ht="212" customHeight="1" x14ac:dyDescent="0.2">
      <c r="B19" s="93" t="s">
        <v>122</v>
      </c>
      <c r="C19" s="94"/>
      <c r="D19" s="95">
        <v>10</v>
      </c>
      <c r="E19" s="95" t="s">
        <v>124</v>
      </c>
      <c r="F19" s="283">
        <v>68</v>
      </c>
      <c r="G19" s="20"/>
      <c r="H19" s="21"/>
      <c r="I19" s="22"/>
      <c r="J19" s="23"/>
      <c r="K19" s="24"/>
      <c r="L19" s="25"/>
      <c r="M19" s="26"/>
      <c r="N19" s="27"/>
      <c r="O19" s="28"/>
      <c r="P19" s="29"/>
      <c r="Q19" s="30"/>
      <c r="R19" s="31"/>
      <c r="S19" s="32"/>
      <c r="T19" s="94">
        <f t="shared" si="0"/>
        <v>0</v>
      </c>
      <c r="U19" s="231">
        <f t="shared" si="1"/>
        <v>0</v>
      </c>
      <c r="V19" s="60"/>
      <c r="W19" s="63"/>
      <c r="X19" s="286"/>
      <c r="Y19" s="63"/>
      <c r="Z19" s="63"/>
      <c r="AA19" s="63"/>
      <c r="AB19" s="63"/>
      <c r="AC19" s="63"/>
      <c r="AD19" s="63"/>
    </row>
    <row r="20" spans="2:30" s="1" customFormat="1" ht="212" customHeight="1" x14ac:dyDescent="0.2">
      <c r="B20" s="93" t="s">
        <v>123</v>
      </c>
      <c r="C20" s="94"/>
      <c r="D20" s="95">
        <v>8</v>
      </c>
      <c r="E20" s="95" t="s">
        <v>125</v>
      </c>
      <c r="F20" s="283">
        <v>47</v>
      </c>
      <c r="G20" s="20"/>
      <c r="H20" s="21"/>
      <c r="I20" s="22"/>
      <c r="J20" s="23"/>
      <c r="K20" s="24"/>
      <c r="L20" s="25"/>
      <c r="M20" s="26"/>
      <c r="N20" s="27"/>
      <c r="O20" s="28"/>
      <c r="P20" s="29"/>
      <c r="Q20" s="30"/>
      <c r="R20" s="31"/>
      <c r="S20" s="32"/>
      <c r="T20" s="94">
        <f t="shared" si="0"/>
        <v>0</v>
      </c>
      <c r="U20" s="231">
        <f t="shared" si="1"/>
        <v>0</v>
      </c>
      <c r="V20" s="60"/>
      <c r="W20" s="63"/>
      <c r="X20" s="286"/>
      <c r="Y20" s="63"/>
      <c r="Z20" s="63"/>
      <c r="AA20" s="63"/>
      <c r="AB20" s="63"/>
      <c r="AC20" s="63"/>
      <c r="AD20" s="63"/>
    </row>
    <row r="21" spans="2:30" s="1" customFormat="1" ht="204" customHeight="1" x14ac:dyDescent="0.2">
      <c r="B21" s="93" t="s">
        <v>13</v>
      </c>
      <c r="C21" s="94"/>
      <c r="D21" s="95">
        <v>10</v>
      </c>
      <c r="E21" s="95" t="s">
        <v>33</v>
      </c>
      <c r="F21" s="283">
        <v>55</v>
      </c>
      <c r="G21" s="20"/>
      <c r="H21" s="21"/>
      <c r="I21" s="22"/>
      <c r="J21" s="23"/>
      <c r="K21" s="24"/>
      <c r="L21" s="25"/>
      <c r="M21" s="26"/>
      <c r="N21" s="27"/>
      <c r="O21" s="28"/>
      <c r="P21" s="29"/>
      <c r="Q21" s="30"/>
      <c r="R21" s="31"/>
      <c r="S21" s="32"/>
      <c r="T21" s="224">
        <f t="shared" si="0"/>
        <v>0</v>
      </c>
      <c r="U21" s="235">
        <f t="shared" si="1"/>
        <v>0</v>
      </c>
      <c r="V21" s="60"/>
      <c r="W21" s="63"/>
      <c r="X21" s="286"/>
      <c r="Y21" s="63"/>
      <c r="Z21" s="63"/>
      <c r="AA21" s="63"/>
      <c r="AB21" s="63"/>
      <c r="AC21" s="63"/>
      <c r="AD21" s="63"/>
    </row>
    <row r="22" spans="2:30" s="1" customFormat="1" ht="212" customHeight="1" x14ac:dyDescent="0.2">
      <c r="B22" s="93" t="s">
        <v>14</v>
      </c>
      <c r="C22" s="94"/>
      <c r="D22" s="95">
        <v>10</v>
      </c>
      <c r="E22" s="95" t="s">
        <v>34</v>
      </c>
      <c r="F22" s="283">
        <v>34</v>
      </c>
      <c r="G22" s="20"/>
      <c r="H22" s="21"/>
      <c r="I22" s="22"/>
      <c r="J22" s="23"/>
      <c r="K22" s="24"/>
      <c r="L22" s="25"/>
      <c r="M22" s="26"/>
      <c r="N22" s="27"/>
      <c r="O22" s="28"/>
      <c r="P22" s="29"/>
      <c r="Q22" s="30"/>
      <c r="R22" s="31"/>
      <c r="S22" s="32"/>
      <c r="T22" s="122">
        <f t="shared" si="0"/>
        <v>0</v>
      </c>
      <c r="U22" s="232">
        <f t="shared" si="1"/>
        <v>0</v>
      </c>
      <c r="V22" s="60"/>
      <c r="W22" s="63"/>
      <c r="X22" s="286"/>
      <c r="Y22" s="63"/>
      <c r="Z22" s="63"/>
      <c r="AA22" s="63"/>
      <c r="AB22" s="63"/>
      <c r="AC22" s="63"/>
      <c r="AD22" s="63"/>
    </row>
    <row r="23" spans="2:30" s="1" customFormat="1" ht="212" customHeight="1" x14ac:dyDescent="0.2">
      <c r="B23" s="97" t="s">
        <v>116</v>
      </c>
      <c r="C23" s="98"/>
      <c r="D23" s="99">
        <v>10</v>
      </c>
      <c r="E23" s="99" t="s">
        <v>117</v>
      </c>
      <c r="F23" s="284">
        <v>33</v>
      </c>
      <c r="G23" s="33"/>
      <c r="H23" s="34"/>
      <c r="I23" s="35"/>
      <c r="J23" s="36"/>
      <c r="K23" s="37"/>
      <c r="L23" s="38"/>
      <c r="M23" s="39"/>
      <c r="N23" s="40"/>
      <c r="O23" s="41"/>
      <c r="P23" s="42"/>
      <c r="Q23" s="43"/>
      <c r="R23" s="44"/>
      <c r="S23" s="45"/>
      <c r="T23" s="122">
        <f t="shared" si="0"/>
        <v>0</v>
      </c>
      <c r="U23" s="231">
        <f>G23*F23+H23*F23+I23*F23+J23*F23+K23*F23+L23*F23+M23*F23+N23*F23+O23*F23+P23*F23+Q23*F23+R23*F23+S23*F23</f>
        <v>0</v>
      </c>
      <c r="V23" s="60"/>
      <c r="W23" s="63"/>
      <c r="X23" s="286"/>
      <c r="Y23" s="63"/>
      <c r="Z23" s="63"/>
      <c r="AA23" s="63"/>
      <c r="AB23" s="63"/>
      <c r="AC23" s="63"/>
      <c r="AD23" s="63"/>
    </row>
    <row r="24" spans="2:30" s="1" customFormat="1" ht="212" customHeight="1" x14ac:dyDescent="0.2">
      <c r="B24" s="97" t="s">
        <v>118</v>
      </c>
      <c r="C24" s="98"/>
      <c r="D24" s="99">
        <v>10</v>
      </c>
      <c r="E24" s="99" t="s">
        <v>119</v>
      </c>
      <c r="F24" s="284">
        <v>32</v>
      </c>
      <c r="G24" s="33"/>
      <c r="H24" s="34"/>
      <c r="I24" s="35"/>
      <c r="J24" s="36"/>
      <c r="K24" s="37"/>
      <c r="L24" s="38"/>
      <c r="M24" s="39"/>
      <c r="N24" s="40"/>
      <c r="O24" s="41"/>
      <c r="P24" s="42"/>
      <c r="Q24" s="43"/>
      <c r="R24" s="44"/>
      <c r="S24" s="45"/>
      <c r="T24" s="122">
        <f t="shared" si="0"/>
        <v>0</v>
      </c>
      <c r="U24" s="232">
        <f t="shared" si="1"/>
        <v>0</v>
      </c>
      <c r="V24" s="60"/>
      <c r="W24" s="63"/>
      <c r="X24" s="286"/>
      <c r="Y24" s="63"/>
      <c r="Z24" s="63"/>
      <c r="AA24" s="63"/>
      <c r="AB24" s="63"/>
      <c r="AC24" s="63"/>
      <c r="AD24" s="63"/>
    </row>
    <row r="25" spans="2:30" s="1" customFormat="1" ht="212" customHeight="1" x14ac:dyDescent="0.2">
      <c r="B25" s="97" t="s">
        <v>120</v>
      </c>
      <c r="C25" s="98"/>
      <c r="D25" s="99">
        <v>10</v>
      </c>
      <c r="E25" s="99" t="s">
        <v>121</v>
      </c>
      <c r="F25" s="284">
        <v>28</v>
      </c>
      <c r="G25" s="33"/>
      <c r="H25" s="34"/>
      <c r="I25" s="35"/>
      <c r="J25" s="36"/>
      <c r="K25" s="37"/>
      <c r="L25" s="38"/>
      <c r="M25" s="39"/>
      <c r="N25" s="40"/>
      <c r="O25" s="41"/>
      <c r="P25" s="42"/>
      <c r="Q25" s="43"/>
      <c r="R25" s="44"/>
      <c r="S25" s="45"/>
      <c r="T25" s="94">
        <f t="shared" si="0"/>
        <v>0</v>
      </c>
      <c r="U25" s="231">
        <f t="shared" si="1"/>
        <v>0</v>
      </c>
      <c r="V25" s="60"/>
      <c r="W25" s="63"/>
      <c r="X25" s="286"/>
      <c r="Y25" s="63"/>
      <c r="Z25" s="63"/>
      <c r="AA25" s="63"/>
      <c r="AB25" s="63"/>
      <c r="AC25" s="63"/>
      <c r="AD25" s="63"/>
    </row>
    <row r="26" spans="2:30" s="1" customFormat="1" ht="212" customHeight="1" thickBot="1" x14ac:dyDescent="0.25">
      <c r="B26" s="97" t="s">
        <v>15</v>
      </c>
      <c r="C26" s="98"/>
      <c r="D26" s="99">
        <v>10</v>
      </c>
      <c r="E26" s="99" t="s">
        <v>185</v>
      </c>
      <c r="F26" s="284">
        <v>33</v>
      </c>
      <c r="G26" s="33"/>
      <c r="H26" s="34"/>
      <c r="I26" s="35"/>
      <c r="J26" s="36"/>
      <c r="K26" s="37"/>
      <c r="L26" s="38"/>
      <c r="M26" s="39"/>
      <c r="N26" s="40"/>
      <c r="O26" s="41"/>
      <c r="P26" s="42"/>
      <c r="Q26" s="43"/>
      <c r="R26" s="44"/>
      <c r="S26" s="45"/>
      <c r="T26" s="122">
        <f t="shared" si="0"/>
        <v>0</v>
      </c>
      <c r="U26" s="232">
        <f t="shared" si="1"/>
        <v>0</v>
      </c>
      <c r="V26" s="60"/>
      <c r="W26" s="63"/>
      <c r="X26" s="286"/>
      <c r="Y26" s="63"/>
      <c r="Z26" s="63"/>
      <c r="AA26" s="63"/>
      <c r="AB26" s="63"/>
      <c r="AC26" s="63"/>
      <c r="AD26" s="63"/>
    </row>
    <row r="27" spans="2:30" ht="29" customHeight="1" thickBot="1" x14ac:dyDescent="0.3">
      <c r="B27" s="105" t="s">
        <v>4</v>
      </c>
      <c r="C27" s="106"/>
      <c r="D27" s="107">
        <f>SUM(D4:D26)</f>
        <v>193</v>
      </c>
      <c r="E27" s="108"/>
      <c r="F27" s="228">
        <f t="shared" ref="F27:S27" si="4">SUM(F4:F26)</f>
        <v>2992</v>
      </c>
      <c r="G27" s="110">
        <f t="shared" si="4"/>
        <v>0</v>
      </c>
      <c r="H27" s="111">
        <f t="shared" si="4"/>
        <v>0</v>
      </c>
      <c r="I27" s="112">
        <f t="shared" si="4"/>
        <v>0</v>
      </c>
      <c r="J27" s="113">
        <f t="shared" si="4"/>
        <v>0</v>
      </c>
      <c r="K27" s="114">
        <f t="shared" si="4"/>
        <v>0</v>
      </c>
      <c r="L27" s="115">
        <f t="shared" si="4"/>
        <v>0</v>
      </c>
      <c r="M27" s="116">
        <f t="shared" si="4"/>
        <v>0</v>
      </c>
      <c r="N27" s="116">
        <f t="shared" si="4"/>
        <v>0</v>
      </c>
      <c r="O27" s="116">
        <f t="shared" si="4"/>
        <v>0</v>
      </c>
      <c r="P27" s="117">
        <f t="shared" si="4"/>
        <v>0</v>
      </c>
      <c r="Q27" s="118">
        <f t="shared" si="4"/>
        <v>0</v>
      </c>
      <c r="R27" s="118">
        <f t="shared" si="4"/>
        <v>0</v>
      </c>
      <c r="S27" s="119">
        <f t="shared" si="4"/>
        <v>0</v>
      </c>
      <c r="T27" s="120">
        <f>SUM(T4:T26)</f>
        <v>0</v>
      </c>
      <c r="U27" s="233">
        <f>SUM(U4:U26)</f>
        <v>0</v>
      </c>
      <c r="V27" s="6"/>
      <c r="W27" s="63"/>
      <c r="X27" s="61"/>
      <c r="Y27" s="63"/>
      <c r="Z27" s="63"/>
      <c r="AA27" s="63"/>
      <c r="AB27" s="61"/>
      <c r="AC27" s="63"/>
      <c r="AD27" s="63"/>
    </row>
    <row r="29" spans="2:30" ht="19" x14ac:dyDescent="0.2">
      <c r="T29" s="128"/>
      <c r="U29" s="234"/>
    </row>
    <row r="30" spans="2:30" ht="19" x14ac:dyDescent="0.2">
      <c r="T30" s="128"/>
      <c r="U30" s="234"/>
    </row>
  </sheetData>
  <sheetProtection algorithmName="SHA-512" hashValue="/y9hVtWX4vegaXVDilB/JgAhilGFuq1VEhGsgsRtoZspTJMh8aoUgBmAtPVHWosQl0pnvV38VrlVcHhfZJ02ig==" saltValue="1bCyqcBg2UjAx9QBbDgS2Q==" spinCount="100000" sheet="1" selectLockedCells="1"/>
  <phoneticPr fontId="20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CA7DA-7855-194B-A9E3-379B53B0945E}">
  <dimension ref="B2:AB34"/>
  <sheetViews>
    <sheetView zoomScale="59" zoomScaleNormal="59" workbookViewId="0">
      <selection activeCell="I24" sqref="I24"/>
    </sheetView>
  </sheetViews>
  <sheetFormatPr baseColWidth="10" defaultColWidth="10.6640625" defaultRowHeight="16" x14ac:dyDescent="0.2"/>
  <cols>
    <col min="1" max="1" width="10.83203125" customWidth="1"/>
    <col min="2" max="2" width="11.6640625" customWidth="1"/>
    <col min="3" max="3" width="44.33203125" customWidth="1"/>
    <col min="4" max="4" width="16.1640625" style="248" customWidth="1"/>
    <col min="12" max="12" width="9.83203125" customWidth="1"/>
    <col min="13" max="13" width="12.1640625" customWidth="1"/>
    <col min="14" max="14" width="11.83203125" customWidth="1"/>
    <col min="18" max="18" width="15.5" customWidth="1"/>
    <col min="19" max="19" width="16.1640625" style="225" customWidth="1"/>
    <col min="20" max="20" width="21.83203125" customWidth="1"/>
    <col min="21" max="21" width="11.33203125" customWidth="1"/>
    <col min="22" max="22" width="14.1640625" customWidth="1"/>
    <col min="23" max="23" width="13.1640625" customWidth="1"/>
    <col min="24" max="24" width="10.33203125" customWidth="1"/>
    <col min="25" max="25" width="12.33203125" customWidth="1"/>
    <col min="26" max="26" width="11.83203125" customWidth="1"/>
    <col min="27" max="27" width="9.6640625" customWidth="1"/>
    <col min="28" max="28" width="20.6640625" customWidth="1"/>
    <col min="29" max="30" width="11" customWidth="1"/>
  </cols>
  <sheetData>
    <row r="2" spans="2:28" ht="17" thickBot="1" x14ac:dyDescent="0.25"/>
    <row r="3" spans="2:28" ht="30" thickBot="1" x14ac:dyDescent="0.3">
      <c r="B3" s="198" t="s">
        <v>35</v>
      </c>
      <c r="C3" s="215" t="s">
        <v>1</v>
      </c>
      <c r="D3" s="7" t="s">
        <v>25</v>
      </c>
      <c r="E3" s="70" t="s">
        <v>17</v>
      </c>
      <c r="F3" s="71" t="s">
        <v>18</v>
      </c>
      <c r="G3" s="72" t="s">
        <v>19</v>
      </c>
      <c r="H3" s="73" t="s">
        <v>20</v>
      </c>
      <c r="I3" s="74" t="s">
        <v>21</v>
      </c>
      <c r="J3" s="75" t="s">
        <v>39</v>
      </c>
      <c r="K3" s="76" t="s">
        <v>22</v>
      </c>
      <c r="L3" s="77" t="s">
        <v>40</v>
      </c>
      <c r="M3" s="78" t="s">
        <v>153</v>
      </c>
      <c r="N3" s="79" t="s">
        <v>152</v>
      </c>
      <c r="O3" s="80" t="s">
        <v>24</v>
      </c>
      <c r="P3" s="81" t="s">
        <v>42</v>
      </c>
      <c r="Q3" s="82" t="s">
        <v>37</v>
      </c>
      <c r="R3" s="83" t="s">
        <v>151</v>
      </c>
      <c r="S3" s="237" t="s">
        <v>184</v>
      </c>
      <c r="U3" s="62"/>
      <c r="V3" s="62"/>
      <c r="W3" s="62"/>
      <c r="X3" s="62"/>
      <c r="Y3" s="62"/>
      <c r="Z3" s="62"/>
      <c r="AA3" s="62"/>
      <c r="AB3" s="62"/>
    </row>
    <row r="4" spans="2:28" s="294" customFormat="1" ht="38" thickBot="1" x14ac:dyDescent="0.4">
      <c r="B4" s="297" t="s">
        <v>203</v>
      </c>
      <c r="C4" s="291"/>
      <c r="D4" s="292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293"/>
      <c r="U4" s="295"/>
      <c r="V4" s="296"/>
      <c r="W4" s="295"/>
      <c r="X4" s="295"/>
      <c r="Y4" s="295"/>
      <c r="Z4" s="296"/>
      <c r="AA4" s="295"/>
      <c r="AB4" s="295"/>
    </row>
    <row r="5" spans="2:28" ht="250" customHeight="1" x14ac:dyDescent="0.2">
      <c r="B5" s="264" t="s">
        <v>148</v>
      </c>
      <c r="C5" s="216"/>
      <c r="D5" s="279">
        <v>150</v>
      </c>
      <c r="E5" s="275"/>
      <c r="F5" s="8"/>
      <c r="G5" s="9"/>
      <c r="H5" s="10"/>
      <c r="I5" s="11"/>
      <c r="J5" s="12"/>
      <c r="K5" s="13"/>
      <c r="L5" s="14"/>
      <c r="M5" s="15"/>
      <c r="N5" s="16"/>
      <c r="O5" s="17"/>
      <c r="P5" s="18"/>
      <c r="Q5" s="19"/>
      <c r="R5" s="88">
        <f>SUM(E5:Q5)</f>
        <v>0</v>
      </c>
      <c r="S5" s="230">
        <f>SUM(R5*D5)</f>
        <v>0</v>
      </c>
      <c r="U5" s="63"/>
      <c r="V5" s="63"/>
      <c r="W5" s="63"/>
      <c r="X5" s="63"/>
      <c r="Y5" s="63"/>
      <c r="Z5" s="63"/>
      <c r="AA5" s="63"/>
      <c r="AB5" s="63"/>
    </row>
    <row r="6" spans="2:28" ht="250" customHeight="1" x14ac:dyDescent="0.2">
      <c r="B6" s="265" t="s">
        <v>149</v>
      </c>
      <c r="C6" s="217"/>
      <c r="D6" s="280">
        <v>155</v>
      </c>
      <c r="E6" s="276"/>
      <c r="F6" s="21"/>
      <c r="G6" s="22"/>
      <c r="H6" s="23"/>
      <c r="I6" s="24"/>
      <c r="J6" s="25"/>
      <c r="K6" s="26"/>
      <c r="L6" s="27"/>
      <c r="M6" s="28"/>
      <c r="N6" s="29"/>
      <c r="O6" s="30"/>
      <c r="P6" s="31"/>
      <c r="Q6" s="32"/>
      <c r="R6" s="94">
        <f t="shared" ref="R6:R30" si="0">SUM(E6:Q6)</f>
        <v>0</v>
      </c>
      <c r="S6" s="231">
        <f t="shared" ref="S6:S30" si="1">SUM(R6*D6)</f>
        <v>0</v>
      </c>
      <c r="U6" s="63"/>
      <c r="V6" s="63"/>
      <c r="W6" s="63"/>
      <c r="X6" s="63"/>
      <c r="Y6" s="63"/>
      <c r="Z6" s="63"/>
      <c r="AA6" s="63"/>
      <c r="AB6" s="63"/>
    </row>
    <row r="7" spans="2:28" ht="250" customHeight="1" x14ac:dyDescent="0.2">
      <c r="B7" s="265" t="s">
        <v>150</v>
      </c>
      <c r="C7" s="217"/>
      <c r="D7" s="280">
        <v>135</v>
      </c>
      <c r="E7" s="276"/>
      <c r="F7" s="21"/>
      <c r="G7" s="22"/>
      <c r="H7" s="23"/>
      <c r="I7" s="24"/>
      <c r="J7" s="25"/>
      <c r="K7" s="26"/>
      <c r="L7" s="27"/>
      <c r="M7" s="28"/>
      <c r="N7" s="29"/>
      <c r="O7" s="30"/>
      <c r="P7" s="31"/>
      <c r="Q7" s="32"/>
      <c r="R7" s="94">
        <f t="shared" si="0"/>
        <v>0</v>
      </c>
      <c r="S7" s="231">
        <f t="shared" si="1"/>
        <v>0</v>
      </c>
      <c r="U7" s="63"/>
      <c r="V7" s="63"/>
      <c r="W7" s="63"/>
      <c r="X7" s="63"/>
      <c r="Y7" s="63"/>
      <c r="Z7" s="63"/>
      <c r="AA7" s="63"/>
      <c r="AB7" s="63"/>
    </row>
    <row r="8" spans="2:28" ht="250" customHeight="1" x14ac:dyDescent="0.2">
      <c r="B8" s="265" t="s">
        <v>154</v>
      </c>
      <c r="C8" s="217"/>
      <c r="D8" s="280">
        <v>130</v>
      </c>
      <c r="E8" s="276"/>
      <c r="F8" s="21"/>
      <c r="G8" s="22"/>
      <c r="H8" s="23"/>
      <c r="I8" s="24"/>
      <c r="J8" s="25"/>
      <c r="K8" s="26"/>
      <c r="L8" s="27"/>
      <c r="M8" s="28"/>
      <c r="N8" s="29"/>
      <c r="O8" s="30"/>
      <c r="P8" s="31"/>
      <c r="Q8" s="32"/>
      <c r="R8" s="94">
        <f t="shared" si="0"/>
        <v>0</v>
      </c>
      <c r="S8" s="231">
        <f t="shared" si="1"/>
        <v>0</v>
      </c>
      <c r="U8" s="63"/>
      <c r="V8" s="63"/>
      <c r="W8" s="63"/>
      <c r="X8" s="63"/>
      <c r="Y8" s="63"/>
      <c r="Z8" s="63"/>
      <c r="AA8" s="63"/>
      <c r="AB8" s="63"/>
    </row>
    <row r="9" spans="2:28" ht="250" customHeight="1" x14ac:dyDescent="0.2">
      <c r="B9" s="265" t="s">
        <v>155</v>
      </c>
      <c r="C9" s="217"/>
      <c r="D9" s="280">
        <v>130</v>
      </c>
      <c r="E9" s="276"/>
      <c r="F9" s="21"/>
      <c r="G9" s="22"/>
      <c r="H9" s="23"/>
      <c r="I9" s="24"/>
      <c r="J9" s="25"/>
      <c r="K9" s="26"/>
      <c r="L9" s="27"/>
      <c r="M9" s="28"/>
      <c r="N9" s="29"/>
      <c r="O9" s="30"/>
      <c r="P9" s="31"/>
      <c r="Q9" s="32"/>
      <c r="R9" s="94">
        <f t="shared" si="0"/>
        <v>0</v>
      </c>
      <c r="S9" s="231">
        <f t="shared" si="1"/>
        <v>0</v>
      </c>
      <c r="U9" s="63"/>
      <c r="V9" s="63"/>
      <c r="W9" s="63"/>
      <c r="X9" s="63"/>
      <c r="Y9" s="63"/>
      <c r="Z9" s="63"/>
      <c r="AA9" s="63"/>
      <c r="AB9" s="63"/>
    </row>
    <row r="10" spans="2:28" ht="250" customHeight="1" x14ac:dyDescent="0.2">
      <c r="B10" s="265" t="s">
        <v>156</v>
      </c>
      <c r="C10" s="217"/>
      <c r="D10" s="280">
        <v>143</v>
      </c>
      <c r="E10" s="276"/>
      <c r="F10" s="21"/>
      <c r="G10" s="22"/>
      <c r="H10" s="23"/>
      <c r="I10" s="24"/>
      <c r="J10" s="25"/>
      <c r="K10" s="26"/>
      <c r="L10" s="27"/>
      <c r="M10" s="28"/>
      <c r="N10" s="29"/>
      <c r="O10" s="30"/>
      <c r="P10" s="31"/>
      <c r="Q10" s="32"/>
      <c r="R10" s="94">
        <f t="shared" si="0"/>
        <v>0</v>
      </c>
      <c r="S10" s="231">
        <f t="shared" si="1"/>
        <v>0</v>
      </c>
      <c r="U10" s="63"/>
      <c r="V10" s="63"/>
      <c r="W10" s="63"/>
      <c r="X10" s="63"/>
      <c r="Y10" s="63"/>
      <c r="Z10" s="63"/>
      <c r="AA10" s="63"/>
      <c r="AB10" s="63"/>
    </row>
    <row r="11" spans="2:28" ht="250" customHeight="1" x14ac:dyDescent="0.2">
      <c r="B11" s="265" t="s">
        <v>157</v>
      </c>
      <c r="C11" s="217"/>
      <c r="D11" s="280">
        <v>148</v>
      </c>
      <c r="E11" s="276"/>
      <c r="F11" s="21"/>
      <c r="G11" s="22"/>
      <c r="H11" s="23"/>
      <c r="I11" s="24"/>
      <c r="J11" s="25"/>
      <c r="K11" s="26"/>
      <c r="L11" s="27"/>
      <c r="M11" s="28"/>
      <c r="N11" s="29"/>
      <c r="O11" s="30"/>
      <c r="P11" s="31"/>
      <c r="Q11" s="32"/>
      <c r="R11" s="94">
        <f t="shared" si="0"/>
        <v>0</v>
      </c>
      <c r="S11" s="231">
        <f t="shared" si="1"/>
        <v>0</v>
      </c>
      <c r="U11" s="63"/>
      <c r="V11" s="63"/>
      <c r="W11" s="63"/>
      <c r="X11" s="63"/>
      <c r="Y11" s="63"/>
      <c r="Z11" s="63"/>
      <c r="AA11" s="63"/>
      <c r="AB11" s="63"/>
    </row>
    <row r="12" spans="2:28" ht="250" customHeight="1" x14ac:dyDescent="0.2">
      <c r="B12" s="265" t="s">
        <v>158</v>
      </c>
      <c r="C12" s="217"/>
      <c r="D12" s="280">
        <v>148</v>
      </c>
      <c r="E12" s="276"/>
      <c r="F12" s="21"/>
      <c r="G12" s="22"/>
      <c r="H12" s="23"/>
      <c r="I12" s="24"/>
      <c r="J12" s="25"/>
      <c r="K12" s="26"/>
      <c r="L12" s="27"/>
      <c r="M12" s="28"/>
      <c r="N12" s="29"/>
      <c r="O12" s="30"/>
      <c r="P12" s="31"/>
      <c r="Q12" s="32"/>
      <c r="R12" s="94">
        <f>SUM(E12:Q12)</f>
        <v>0</v>
      </c>
      <c r="S12" s="231">
        <f t="shared" si="1"/>
        <v>0</v>
      </c>
      <c r="U12" s="63"/>
      <c r="V12" s="63"/>
      <c r="W12" s="63"/>
      <c r="X12" s="63"/>
      <c r="Y12" s="63"/>
      <c r="Z12" s="63"/>
      <c r="AA12" s="63"/>
      <c r="AB12" s="63"/>
    </row>
    <row r="13" spans="2:28" ht="250" customHeight="1" x14ac:dyDescent="0.2">
      <c r="B13" s="265" t="s">
        <v>196</v>
      </c>
      <c r="C13" s="217"/>
      <c r="D13" s="280">
        <v>165</v>
      </c>
      <c r="E13" s="276"/>
      <c r="F13" s="21"/>
      <c r="G13" s="22"/>
      <c r="H13" s="23"/>
      <c r="I13" s="24"/>
      <c r="J13" s="25"/>
      <c r="K13" s="26"/>
      <c r="L13" s="27"/>
      <c r="M13" s="28"/>
      <c r="N13" s="29"/>
      <c r="O13" s="30"/>
      <c r="P13" s="31"/>
      <c r="Q13" s="32"/>
      <c r="R13" s="94">
        <f>SUM(E13:Q13)</f>
        <v>0</v>
      </c>
      <c r="S13" s="231">
        <f>SUM(R13*D13)</f>
        <v>0</v>
      </c>
      <c r="U13" s="63"/>
      <c r="V13" s="63"/>
      <c r="W13" s="63"/>
      <c r="X13" s="63"/>
      <c r="Y13" s="63"/>
      <c r="Z13" s="63"/>
      <c r="AA13" s="63"/>
      <c r="AB13" s="63"/>
    </row>
    <row r="14" spans="2:28" ht="250" customHeight="1" x14ac:dyDescent="0.2">
      <c r="B14" s="265" t="s">
        <v>197</v>
      </c>
      <c r="C14" s="217"/>
      <c r="D14" s="280">
        <v>165</v>
      </c>
      <c r="E14" s="276"/>
      <c r="F14" s="21"/>
      <c r="G14" s="22"/>
      <c r="H14" s="23"/>
      <c r="I14" s="24"/>
      <c r="J14" s="25"/>
      <c r="K14" s="26"/>
      <c r="L14" s="27"/>
      <c r="M14" s="28"/>
      <c r="N14" s="29"/>
      <c r="O14" s="30"/>
      <c r="P14" s="31"/>
      <c r="Q14" s="32"/>
      <c r="R14" s="94">
        <f>SUM(E14:Q14)</f>
        <v>0</v>
      </c>
      <c r="S14" s="231">
        <f>SUM(R14*D14)</f>
        <v>0</v>
      </c>
      <c r="U14" s="63"/>
      <c r="V14" s="63"/>
      <c r="W14" s="63"/>
      <c r="X14" s="63"/>
      <c r="Y14" s="63"/>
      <c r="Z14" s="63"/>
      <c r="AA14" s="63"/>
      <c r="AB14" s="63"/>
    </row>
    <row r="15" spans="2:28" ht="250" customHeight="1" x14ac:dyDescent="0.2">
      <c r="B15" s="265" t="s">
        <v>159</v>
      </c>
      <c r="C15" s="217"/>
      <c r="D15" s="280">
        <v>175</v>
      </c>
      <c r="E15" s="276"/>
      <c r="F15" s="21"/>
      <c r="G15" s="22"/>
      <c r="H15" s="23"/>
      <c r="I15" s="24"/>
      <c r="J15" s="25"/>
      <c r="K15" s="26"/>
      <c r="L15" s="27"/>
      <c r="M15" s="28"/>
      <c r="N15" s="29"/>
      <c r="O15" s="30"/>
      <c r="P15" s="31"/>
      <c r="Q15" s="32"/>
      <c r="R15" s="94">
        <f t="shared" si="0"/>
        <v>0</v>
      </c>
      <c r="S15" s="231">
        <f t="shared" si="1"/>
        <v>0</v>
      </c>
      <c r="U15" s="63"/>
      <c r="V15" s="63"/>
      <c r="W15" s="63"/>
      <c r="X15" s="63"/>
      <c r="Y15" s="63"/>
      <c r="Z15" s="63"/>
      <c r="AA15" s="63"/>
      <c r="AB15" s="63"/>
    </row>
    <row r="16" spans="2:28" ht="250" customHeight="1" x14ac:dyDescent="0.2">
      <c r="B16" s="265" t="s">
        <v>160</v>
      </c>
      <c r="C16" s="217"/>
      <c r="D16" s="280">
        <v>130</v>
      </c>
      <c r="E16" s="276"/>
      <c r="F16" s="21"/>
      <c r="G16" s="22"/>
      <c r="H16" s="23"/>
      <c r="I16" s="24"/>
      <c r="J16" s="25"/>
      <c r="K16" s="26"/>
      <c r="L16" s="27"/>
      <c r="M16" s="28"/>
      <c r="N16" s="29"/>
      <c r="O16" s="30"/>
      <c r="P16" s="31"/>
      <c r="Q16" s="32"/>
      <c r="R16" s="94">
        <f t="shared" si="0"/>
        <v>0</v>
      </c>
      <c r="S16" s="231">
        <f t="shared" si="1"/>
        <v>0</v>
      </c>
      <c r="U16" s="63"/>
      <c r="V16" s="63"/>
      <c r="W16" s="63"/>
      <c r="X16" s="63"/>
      <c r="Y16" s="63"/>
      <c r="Z16" s="63"/>
      <c r="AA16" s="63"/>
      <c r="AB16" s="63"/>
    </row>
    <row r="17" spans="2:28" ht="250" customHeight="1" x14ac:dyDescent="0.2">
      <c r="B17" s="265" t="s">
        <v>161</v>
      </c>
      <c r="C17" s="217"/>
      <c r="D17" s="280">
        <v>130</v>
      </c>
      <c r="E17" s="276"/>
      <c r="F17" s="21"/>
      <c r="G17" s="22"/>
      <c r="H17" s="23"/>
      <c r="I17" s="24"/>
      <c r="J17" s="25"/>
      <c r="K17" s="26"/>
      <c r="L17" s="27"/>
      <c r="M17" s="28"/>
      <c r="N17" s="29"/>
      <c r="O17" s="30"/>
      <c r="P17" s="31"/>
      <c r="Q17" s="32"/>
      <c r="R17" s="94">
        <f t="shared" si="0"/>
        <v>0</v>
      </c>
      <c r="S17" s="231">
        <f t="shared" si="1"/>
        <v>0</v>
      </c>
      <c r="U17" s="63"/>
      <c r="V17" s="63"/>
      <c r="W17" s="63"/>
      <c r="X17" s="63"/>
      <c r="Y17" s="63"/>
      <c r="Z17" s="63"/>
      <c r="AA17" s="63"/>
      <c r="AB17" s="63"/>
    </row>
    <row r="18" spans="2:28" ht="250" customHeight="1" x14ac:dyDescent="0.2">
      <c r="B18" s="265" t="s">
        <v>162</v>
      </c>
      <c r="C18" s="217"/>
      <c r="D18" s="280">
        <v>130</v>
      </c>
      <c r="E18" s="276"/>
      <c r="F18" s="21"/>
      <c r="G18" s="22"/>
      <c r="H18" s="23"/>
      <c r="I18" s="24"/>
      <c r="J18" s="25"/>
      <c r="K18" s="26"/>
      <c r="L18" s="27"/>
      <c r="M18" s="28"/>
      <c r="N18" s="29"/>
      <c r="O18" s="30"/>
      <c r="P18" s="31"/>
      <c r="Q18" s="32"/>
      <c r="R18" s="197">
        <f t="shared" si="0"/>
        <v>0</v>
      </c>
      <c r="S18" s="231">
        <f t="shared" si="1"/>
        <v>0</v>
      </c>
      <c r="U18" s="63"/>
      <c r="V18" s="63"/>
      <c r="W18" s="63"/>
      <c r="X18" s="63"/>
      <c r="Y18" s="63"/>
      <c r="Z18" s="63"/>
      <c r="AA18" s="63"/>
      <c r="AB18" s="63"/>
    </row>
    <row r="19" spans="2:28" ht="250" customHeight="1" x14ac:dyDescent="0.2">
      <c r="B19" s="265" t="s">
        <v>163</v>
      </c>
      <c r="C19" s="217"/>
      <c r="D19" s="280">
        <v>130</v>
      </c>
      <c r="E19" s="276"/>
      <c r="F19" s="21"/>
      <c r="G19" s="22"/>
      <c r="H19" s="23"/>
      <c r="I19" s="24"/>
      <c r="J19" s="25"/>
      <c r="K19" s="26"/>
      <c r="L19" s="27"/>
      <c r="M19" s="28"/>
      <c r="N19" s="29"/>
      <c r="O19" s="30"/>
      <c r="P19" s="31"/>
      <c r="Q19" s="32"/>
      <c r="R19" s="197">
        <f t="shared" si="0"/>
        <v>0</v>
      </c>
      <c r="S19" s="231">
        <f t="shared" si="1"/>
        <v>0</v>
      </c>
      <c r="U19" s="63"/>
      <c r="V19" s="63"/>
      <c r="W19" s="63"/>
      <c r="X19" s="63"/>
      <c r="Y19" s="63"/>
      <c r="Z19" s="63"/>
      <c r="AA19" s="63"/>
      <c r="AB19" s="63"/>
    </row>
    <row r="20" spans="2:28" ht="250" customHeight="1" x14ac:dyDescent="0.2">
      <c r="B20" s="265" t="s">
        <v>164</v>
      </c>
      <c r="C20" s="217"/>
      <c r="D20" s="280">
        <v>130</v>
      </c>
      <c r="E20" s="276"/>
      <c r="F20" s="21"/>
      <c r="G20" s="22"/>
      <c r="H20" s="23"/>
      <c r="I20" s="24"/>
      <c r="J20" s="25"/>
      <c r="K20" s="26"/>
      <c r="L20" s="27"/>
      <c r="M20" s="28"/>
      <c r="N20" s="29"/>
      <c r="O20" s="30"/>
      <c r="P20" s="31"/>
      <c r="Q20" s="32"/>
      <c r="R20" s="197">
        <f t="shared" si="0"/>
        <v>0</v>
      </c>
      <c r="S20" s="231">
        <f t="shared" si="1"/>
        <v>0</v>
      </c>
      <c r="U20" s="63"/>
      <c r="V20" s="63"/>
      <c r="W20" s="63"/>
      <c r="X20" s="63"/>
      <c r="Y20" s="63"/>
      <c r="Z20" s="63"/>
      <c r="AA20" s="63"/>
      <c r="AB20" s="63"/>
    </row>
    <row r="21" spans="2:28" ht="250" customHeight="1" x14ac:dyDescent="0.2">
      <c r="B21" s="265" t="s">
        <v>165</v>
      </c>
      <c r="C21" s="217"/>
      <c r="D21" s="280">
        <v>176</v>
      </c>
      <c r="E21" s="276"/>
      <c r="F21" s="21"/>
      <c r="G21" s="22"/>
      <c r="H21" s="23"/>
      <c r="I21" s="24"/>
      <c r="J21" s="25"/>
      <c r="K21" s="26"/>
      <c r="L21" s="27"/>
      <c r="M21" s="28"/>
      <c r="N21" s="29"/>
      <c r="O21" s="30"/>
      <c r="P21" s="31"/>
      <c r="Q21" s="32"/>
      <c r="R21" s="197">
        <f t="shared" si="0"/>
        <v>0</v>
      </c>
      <c r="S21" s="231">
        <f t="shared" si="1"/>
        <v>0</v>
      </c>
      <c r="U21" s="63"/>
      <c r="V21" s="63"/>
      <c r="W21" s="63"/>
      <c r="X21" s="63"/>
      <c r="Y21" s="63"/>
      <c r="Z21" s="63"/>
      <c r="AA21" s="63"/>
      <c r="AB21" s="63"/>
    </row>
    <row r="22" spans="2:28" ht="250" customHeight="1" x14ac:dyDescent="0.2">
      <c r="B22" s="266" t="s">
        <v>166</v>
      </c>
      <c r="C22" s="218"/>
      <c r="D22" s="280">
        <v>350</v>
      </c>
      <c r="E22" s="277"/>
      <c r="F22" s="34"/>
      <c r="G22" s="35"/>
      <c r="H22" s="36"/>
      <c r="I22" s="37"/>
      <c r="J22" s="38"/>
      <c r="K22" s="39"/>
      <c r="L22" s="40"/>
      <c r="M22" s="41"/>
      <c r="N22" s="42"/>
      <c r="O22" s="43"/>
      <c r="P22" s="44"/>
      <c r="Q22" s="32"/>
      <c r="R22" s="197">
        <f t="shared" si="0"/>
        <v>0</v>
      </c>
      <c r="S22" s="231">
        <f t="shared" si="1"/>
        <v>0</v>
      </c>
      <c r="U22" s="63"/>
      <c r="V22" s="63"/>
      <c r="W22" s="63"/>
      <c r="X22" s="63"/>
      <c r="Y22" s="63"/>
      <c r="Z22" s="63"/>
      <c r="AA22" s="63"/>
      <c r="AB22" s="63"/>
    </row>
    <row r="23" spans="2:28" ht="250" customHeight="1" x14ac:dyDescent="0.2">
      <c r="B23" s="266" t="s">
        <v>198</v>
      </c>
      <c r="C23" s="218"/>
      <c r="D23" s="280">
        <v>145</v>
      </c>
      <c r="E23" s="277"/>
      <c r="F23" s="34"/>
      <c r="G23" s="35"/>
      <c r="H23" s="36"/>
      <c r="I23" s="37"/>
      <c r="J23" s="38"/>
      <c r="K23" s="39"/>
      <c r="L23" s="40"/>
      <c r="M23" s="41"/>
      <c r="N23" s="42"/>
      <c r="O23" s="43"/>
      <c r="P23" s="44"/>
      <c r="Q23" s="32"/>
      <c r="R23" s="197">
        <f t="shared" si="0"/>
        <v>0</v>
      </c>
      <c r="S23" s="231">
        <f t="shared" si="1"/>
        <v>0</v>
      </c>
      <c r="U23" s="63"/>
      <c r="V23" s="63"/>
      <c r="W23" s="63"/>
      <c r="X23" s="63"/>
      <c r="Y23" s="63"/>
      <c r="Z23" s="63"/>
      <c r="AA23" s="63"/>
      <c r="AB23" s="63"/>
    </row>
    <row r="24" spans="2:28" ht="250" customHeight="1" x14ac:dyDescent="0.2">
      <c r="B24" s="266" t="s">
        <v>199</v>
      </c>
      <c r="C24" s="218"/>
      <c r="D24" s="280">
        <v>165</v>
      </c>
      <c r="E24" s="277"/>
      <c r="F24" s="34"/>
      <c r="G24" s="35"/>
      <c r="H24" s="36"/>
      <c r="I24" s="37"/>
      <c r="J24" s="38"/>
      <c r="K24" s="39"/>
      <c r="L24" s="40"/>
      <c r="M24" s="41"/>
      <c r="N24" s="42"/>
      <c r="O24" s="43"/>
      <c r="P24" s="44"/>
      <c r="Q24" s="32"/>
      <c r="R24" s="197">
        <f t="shared" si="0"/>
        <v>0</v>
      </c>
      <c r="S24" s="231">
        <f t="shared" si="1"/>
        <v>0</v>
      </c>
      <c r="U24" s="63"/>
      <c r="V24" s="63"/>
      <c r="W24" s="63"/>
      <c r="X24" s="63"/>
      <c r="Y24" s="63"/>
      <c r="Z24" s="63"/>
      <c r="AA24" s="63"/>
      <c r="AB24" s="63"/>
    </row>
    <row r="25" spans="2:28" ht="250" customHeight="1" x14ac:dyDescent="0.2">
      <c r="B25" s="266" t="s">
        <v>200</v>
      </c>
      <c r="C25" s="218"/>
      <c r="D25" s="280">
        <v>150</v>
      </c>
      <c r="E25" s="277"/>
      <c r="F25" s="34"/>
      <c r="G25" s="35"/>
      <c r="H25" s="36"/>
      <c r="I25" s="37"/>
      <c r="J25" s="38"/>
      <c r="K25" s="39"/>
      <c r="L25" s="40"/>
      <c r="M25" s="41"/>
      <c r="N25" s="42"/>
      <c r="O25" s="43"/>
      <c r="P25" s="44"/>
      <c r="Q25" s="32"/>
      <c r="R25" s="197">
        <f t="shared" si="0"/>
        <v>0</v>
      </c>
      <c r="S25" s="231">
        <f t="shared" si="1"/>
        <v>0</v>
      </c>
      <c r="U25" s="63"/>
      <c r="V25" s="63"/>
      <c r="W25" s="63"/>
      <c r="X25" s="63"/>
      <c r="Y25" s="63"/>
      <c r="Z25" s="63"/>
      <c r="AA25" s="63"/>
      <c r="AB25" s="63"/>
    </row>
    <row r="26" spans="2:28" ht="250" customHeight="1" x14ac:dyDescent="0.2">
      <c r="B26" s="266" t="s">
        <v>167</v>
      </c>
      <c r="C26" s="218"/>
      <c r="D26" s="280">
        <v>170</v>
      </c>
      <c r="E26" s="277"/>
      <c r="F26" s="34"/>
      <c r="G26" s="35"/>
      <c r="H26" s="36"/>
      <c r="I26" s="37"/>
      <c r="J26" s="38"/>
      <c r="K26" s="39"/>
      <c r="L26" s="40"/>
      <c r="M26" s="41"/>
      <c r="N26" s="42"/>
      <c r="O26" s="43"/>
      <c r="P26" s="44"/>
      <c r="Q26" s="32"/>
      <c r="R26" s="197">
        <f t="shared" si="0"/>
        <v>0</v>
      </c>
      <c r="S26" s="231">
        <f t="shared" si="1"/>
        <v>0</v>
      </c>
      <c r="U26" s="63"/>
      <c r="V26" s="63"/>
      <c r="W26" s="63"/>
      <c r="X26" s="63"/>
      <c r="Y26" s="63"/>
      <c r="Z26" s="63"/>
      <c r="AA26" s="63"/>
      <c r="AB26" s="63"/>
    </row>
    <row r="27" spans="2:28" ht="250" customHeight="1" x14ac:dyDescent="0.2">
      <c r="B27" s="266" t="s">
        <v>168</v>
      </c>
      <c r="C27" s="218"/>
      <c r="D27" s="280">
        <v>165</v>
      </c>
      <c r="E27" s="277"/>
      <c r="F27" s="34"/>
      <c r="G27" s="35"/>
      <c r="H27" s="36"/>
      <c r="I27" s="37"/>
      <c r="J27" s="38"/>
      <c r="K27" s="39"/>
      <c r="L27" s="40"/>
      <c r="M27" s="41"/>
      <c r="N27" s="42"/>
      <c r="O27" s="43"/>
      <c r="P27" s="44"/>
      <c r="Q27" s="32"/>
      <c r="R27" s="197">
        <f t="shared" si="0"/>
        <v>0</v>
      </c>
      <c r="S27" s="231">
        <f t="shared" si="1"/>
        <v>0</v>
      </c>
      <c r="U27" s="63"/>
      <c r="V27" s="63"/>
      <c r="W27" s="63"/>
      <c r="X27" s="63"/>
      <c r="Y27" s="63"/>
      <c r="Z27" s="63"/>
      <c r="AA27" s="63"/>
      <c r="AB27" s="63"/>
    </row>
    <row r="28" spans="2:28" ht="250" customHeight="1" x14ac:dyDescent="0.2">
      <c r="B28" s="266" t="s">
        <v>169</v>
      </c>
      <c r="C28" s="218"/>
      <c r="D28" s="280">
        <v>150</v>
      </c>
      <c r="E28" s="277"/>
      <c r="F28" s="34"/>
      <c r="G28" s="35"/>
      <c r="H28" s="36"/>
      <c r="I28" s="37"/>
      <c r="J28" s="38"/>
      <c r="K28" s="39"/>
      <c r="L28" s="40"/>
      <c r="M28" s="41"/>
      <c r="N28" s="42"/>
      <c r="O28" s="43"/>
      <c r="P28" s="44"/>
      <c r="Q28" s="32"/>
      <c r="R28" s="197">
        <f t="shared" si="0"/>
        <v>0</v>
      </c>
      <c r="S28" s="231">
        <f t="shared" si="1"/>
        <v>0</v>
      </c>
      <c r="U28" s="63"/>
      <c r="V28" s="63"/>
      <c r="W28" s="63"/>
      <c r="X28" s="63"/>
      <c r="Y28" s="63"/>
      <c r="Z28" s="63"/>
      <c r="AA28" s="63"/>
      <c r="AB28" s="63"/>
    </row>
    <row r="29" spans="2:28" ht="250" customHeight="1" x14ac:dyDescent="0.2">
      <c r="B29" s="266" t="s">
        <v>170</v>
      </c>
      <c r="C29" s="218"/>
      <c r="D29" s="280">
        <v>150</v>
      </c>
      <c r="E29" s="277"/>
      <c r="F29" s="34"/>
      <c r="G29" s="35"/>
      <c r="H29" s="36"/>
      <c r="I29" s="37"/>
      <c r="J29" s="38"/>
      <c r="K29" s="39"/>
      <c r="L29" s="40"/>
      <c r="M29" s="41"/>
      <c r="N29" s="42"/>
      <c r="O29" s="43"/>
      <c r="P29" s="44"/>
      <c r="Q29" s="45"/>
      <c r="R29" s="94">
        <f t="shared" si="0"/>
        <v>0</v>
      </c>
      <c r="S29" s="231">
        <f t="shared" si="1"/>
        <v>0</v>
      </c>
      <c r="U29" s="63"/>
      <c r="V29" s="63"/>
      <c r="W29" s="63"/>
      <c r="X29" s="63"/>
      <c r="Y29" s="63"/>
      <c r="Z29" s="63"/>
      <c r="AA29" s="63"/>
      <c r="AB29" s="63"/>
    </row>
    <row r="30" spans="2:28" ht="250" customHeight="1" thickBot="1" x14ac:dyDescent="0.25">
      <c r="B30" s="267" t="s">
        <v>171</v>
      </c>
      <c r="C30" s="268"/>
      <c r="D30" s="281">
        <v>350</v>
      </c>
      <c r="E30" s="278"/>
      <c r="F30" s="47"/>
      <c r="G30" s="48"/>
      <c r="H30" s="49"/>
      <c r="I30" s="50"/>
      <c r="J30" s="51"/>
      <c r="K30" s="52"/>
      <c r="L30" s="53"/>
      <c r="M30" s="54"/>
      <c r="N30" s="55"/>
      <c r="O30" s="56"/>
      <c r="P30" s="57"/>
      <c r="Q30" s="58"/>
      <c r="R30" s="269">
        <f t="shared" si="0"/>
        <v>0</v>
      </c>
      <c r="S30" s="270">
        <f t="shared" si="1"/>
        <v>0</v>
      </c>
      <c r="U30" s="63"/>
      <c r="V30" s="63"/>
      <c r="W30" s="63"/>
      <c r="X30" s="63"/>
      <c r="Y30" s="63"/>
      <c r="Z30" s="63"/>
      <c r="AA30" s="63"/>
      <c r="AB30" s="63"/>
    </row>
    <row r="31" spans="2:28" ht="20" thickBot="1" x14ac:dyDescent="0.25">
      <c r="B31" s="250" t="s">
        <v>4</v>
      </c>
      <c r="C31" s="251"/>
      <c r="D31" s="249">
        <f t="shared" ref="D31:S31" si="2">SUM(D5:D30)</f>
        <v>4265</v>
      </c>
      <c r="E31" s="252">
        <f t="shared" si="2"/>
        <v>0</v>
      </c>
      <c r="F31" s="253">
        <f t="shared" si="2"/>
        <v>0</v>
      </c>
      <c r="G31" s="254">
        <f t="shared" si="2"/>
        <v>0</v>
      </c>
      <c r="H31" s="255">
        <f t="shared" si="2"/>
        <v>0</v>
      </c>
      <c r="I31" s="256">
        <f t="shared" si="2"/>
        <v>0</v>
      </c>
      <c r="J31" s="257">
        <f t="shared" si="2"/>
        <v>0</v>
      </c>
      <c r="K31" s="258">
        <f t="shared" si="2"/>
        <v>0</v>
      </c>
      <c r="L31" s="258">
        <f t="shared" si="2"/>
        <v>0</v>
      </c>
      <c r="M31" s="258">
        <f t="shared" si="2"/>
        <v>0</v>
      </c>
      <c r="N31" s="259">
        <f t="shared" si="2"/>
        <v>0</v>
      </c>
      <c r="O31" s="260">
        <f t="shared" si="2"/>
        <v>0</v>
      </c>
      <c r="P31" s="260">
        <f t="shared" si="2"/>
        <v>0</v>
      </c>
      <c r="Q31" s="261">
        <f t="shared" si="2"/>
        <v>0</v>
      </c>
      <c r="R31" s="262">
        <f t="shared" si="2"/>
        <v>0</v>
      </c>
      <c r="S31" s="263">
        <f t="shared" si="2"/>
        <v>0</v>
      </c>
      <c r="U31" s="63"/>
      <c r="V31" s="61"/>
      <c r="W31" s="63"/>
      <c r="X31" s="63"/>
      <c r="Y31" s="63"/>
      <c r="Z31" s="61"/>
      <c r="AA31" s="63"/>
      <c r="AB31" s="63"/>
    </row>
    <row r="33" spans="18:19" ht="19" x14ac:dyDescent="0.2">
      <c r="R33" s="128"/>
      <c r="S33" s="234"/>
    </row>
    <row r="34" spans="18:19" ht="19" x14ac:dyDescent="0.2">
      <c r="R34" s="128"/>
      <c r="S34" s="234"/>
    </row>
  </sheetData>
  <sheetProtection algorithmName="SHA-512" hashValue="qSp3N8A2LsZGT6BDinUekHNN1Yrz8DNxa17HQA5qINuoaBGCV32K6bvlY8Hhs8l5dmHqNi0yHWM6raxswTDOMw==" saltValue="9fFD/M2grH1ZrPS7F+taxA==" spinCount="100000" sheet="1" objects="1" scenarios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D3FF5-2445-A84F-ABDA-2496B96BD50F}">
  <dimension ref="B1:AD27"/>
  <sheetViews>
    <sheetView topLeftCell="A2" zoomScale="48" zoomScaleNormal="55" workbookViewId="0">
      <selection activeCell="I5" sqref="I5"/>
    </sheetView>
  </sheetViews>
  <sheetFormatPr baseColWidth="10" defaultColWidth="11" defaultRowHeight="16" x14ac:dyDescent="0.2"/>
  <cols>
    <col min="2" max="2" width="17.1640625" bestFit="1" customWidth="1"/>
    <col min="3" max="3" width="48.1640625" customWidth="1"/>
    <col min="4" max="4" width="9.5" bestFit="1" customWidth="1"/>
    <col min="5" max="5" width="12" bestFit="1" customWidth="1"/>
    <col min="6" max="6" width="15.5" style="225" customWidth="1"/>
    <col min="11" max="11" width="11.6640625" bestFit="1" customWidth="1"/>
    <col min="12" max="12" width="12" bestFit="1" customWidth="1"/>
    <col min="13" max="13" width="11" bestFit="1" customWidth="1"/>
    <col min="20" max="20" width="20.1640625" customWidth="1"/>
    <col min="21" max="21" width="14.6640625" style="225" bestFit="1" customWidth="1"/>
    <col min="22" max="22" width="10" customWidth="1"/>
    <col min="23" max="23" width="24.83203125" customWidth="1"/>
    <col min="24" max="25" width="25.5" customWidth="1"/>
    <col min="26" max="26" width="25.83203125" customWidth="1"/>
    <col min="27" max="27" width="26.33203125" customWidth="1"/>
    <col min="28" max="28" width="26.6640625" customWidth="1"/>
    <col min="29" max="29" width="26.33203125" customWidth="1"/>
    <col min="30" max="30" width="21.83203125" customWidth="1"/>
  </cols>
  <sheetData>
    <row r="1" spans="2:30" ht="17" thickBot="1" x14ac:dyDescent="0.25"/>
    <row r="2" spans="2:30" s="4" customFormat="1" ht="30" customHeight="1" thickBot="1" x14ac:dyDescent="0.3">
      <c r="B2" s="199" t="s">
        <v>0</v>
      </c>
      <c r="C2" s="200" t="s">
        <v>1</v>
      </c>
      <c r="D2" s="200" t="s">
        <v>2</v>
      </c>
      <c r="E2" s="200" t="s">
        <v>35</v>
      </c>
      <c r="F2" s="226" t="s">
        <v>25</v>
      </c>
      <c r="G2" s="201" t="s">
        <v>17</v>
      </c>
      <c r="H2" s="202" t="s">
        <v>18</v>
      </c>
      <c r="I2" s="203" t="s">
        <v>19</v>
      </c>
      <c r="J2" s="204" t="s">
        <v>20</v>
      </c>
      <c r="K2" s="205" t="s">
        <v>21</v>
      </c>
      <c r="L2" s="206" t="s">
        <v>39</v>
      </c>
      <c r="M2" s="207" t="s">
        <v>22</v>
      </c>
      <c r="N2" s="208" t="s">
        <v>40</v>
      </c>
      <c r="O2" s="209" t="s">
        <v>41</v>
      </c>
      <c r="P2" s="210" t="s">
        <v>23</v>
      </c>
      <c r="Q2" s="211" t="s">
        <v>24</v>
      </c>
      <c r="R2" s="212" t="s">
        <v>42</v>
      </c>
      <c r="S2" s="213" t="s">
        <v>37</v>
      </c>
      <c r="T2" s="214" t="s">
        <v>36</v>
      </c>
      <c r="U2" s="229" t="s">
        <v>184</v>
      </c>
      <c r="V2" s="59"/>
      <c r="W2" s="62"/>
      <c r="X2" s="62"/>
      <c r="Y2" s="62"/>
      <c r="Z2" s="62"/>
      <c r="AA2" s="62"/>
      <c r="AB2" s="62"/>
      <c r="AC2" s="62"/>
      <c r="AD2" s="62"/>
    </row>
    <row r="3" spans="2:30" s="143" customFormat="1" ht="35" thickBot="1" x14ac:dyDescent="0.45">
      <c r="B3" s="147" t="s">
        <v>3</v>
      </c>
      <c r="C3" s="67"/>
      <c r="F3" s="227"/>
      <c r="U3" s="227"/>
      <c r="W3" s="144"/>
      <c r="X3" s="144"/>
      <c r="Y3" s="144"/>
      <c r="Z3" s="144"/>
      <c r="AA3" s="144"/>
      <c r="AB3" s="144"/>
      <c r="AC3" s="144"/>
      <c r="AD3" s="144"/>
    </row>
    <row r="4" spans="2:30" s="1" customFormat="1" ht="219" customHeight="1" x14ac:dyDescent="0.2">
      <c r="B4" s="87" t="s">
        <v>43</v>
      </c>
      <c r="C4" s="88"/>
      <c r="D4" s="89">
        <v>1</v>
      </c>
      <c r="E4" s="89" t="s">
        <v>53</v>
      </c>
      <c r="F4" s="282">
        <v>147</v>
      </c>
      <c r="G4" s="7"/>
      <c r="H4" s="8"/>
      <c r="I4" s="9"/>
      <c r="J4" s="10"/>
      <c r="K4" s="11"/>
      <c r="L4" s="12"/>
      <c r="M4" s="13"/>
      <c r="N4" s="14"/>
      <c r="O4" s="15"/>
      <c r="P4" s="16"/>
      <c r="Q4" s="17"/>
      <c r="R4" s="18"/>
      <c r="S4" s="19"/>
      <c r="T4" s="88">
        <f>G4*D4+H4*D4+I4*D4+J4*D4+K4*D4+L4*D4+M4*D4+N4*D4+O4*D4+P4*D4+Q4*D4+R4*D4+S4*D4</f>
        <v>0</v>
      </c>
      <c r="U4" s="230">
        <f>G4*F4+H4*F4+I4*F4+J4*F4+K4*F4+L4*F4+M4*F4+N4*F4+O4*F4+P4*F4+Q4*F4+R4*F4+S4*F4</f>
        <v>0</v>
      </c>
      <c r="V4" s="60"/>
      <c r="W4" s="63"/>
      <c r="X4" s="64"/>
      <c r="Y4" s="63"/>
      <c r="Z4" s="63"/>
      <c r="AA4" s="63"/>
      <c r="AB4" s="63"/>
      <c r="AC4" s="63"/>
      <c r="AD4" s="63"/>
    </row>
    <row r="5" spans="2:30" s="1" customFormat="1" ht="212" customHeight="1" x14ac:dyDescent="0.2">
      <c r="B5" s="93" t="s">
        <v>44</v>
      </c>
      <c r="C5" s="94"/>
      <c r="D5" s="95">
        <v>1</v>
      </c>
      <c r="E5" s="95" t="s">
        <v>103</v>
      </c>
      <c r="F5" s="283">
        <v>76</v>
      </c>
      <c r="G5" s="20"/>
      <c r="H5" s="21"/>
      <c r="I5" s="22"/>
      <c r="J5" s="23"/>
      <c r="K5" s="24"/>
      <c r="L5" s="25"/>
      <c r="M5" s="26"/>
      <c r="N5" s="27"/>
      <c r="O5" s="28"/>
      <c r="P5" s="29"/>
      <c r="Q5" s="30"/>
      <c r="R5" s="31"/>
      <c r="S5" s="32"/>
      <c r="T5" s="94">
        <f t="shared" ref="T5:T23" si="0">G5*D5+H5*D5+I5*D5+J5*D5+K5*D5+L5*D5+M5*D5+N5*D5+O5*D5+P5*D5+Q5*D5+R5*D5+S5*D5</f>
        <v>0</v>
      </c>
      <c r="U5" s="231">
        <f t="shared" ref="U5:U23" si="1">G5*F5+H5*F5+I5*F5+J5*F5+K5*F5+L5*F5+M5*F5+N5*F5+O5*F5+P5*F5+Q5*F5+R5*F5+S5*F5</f>
        <v>0</v>
      </c>
      <c r="V5" s="60"/>
      <c r="W5" s="63"/>
      <c r="X5" s="64"/>
      <c r="Y5" s="63"/>
      <c r="Z5" s="63"/>
      <c r="AA5" s="63"/>
      <c r="AB5" s="63"/>
      <c r="AC5" s="63"/>
      <c r="AD5" s="63"/>
    </row>
    <row r="6" spans="2:30" s="1" customFormat="1" ht="212" customHeight="1" x14ac:dyDescent="0.2">
      <c r="B6" s="93" t="s">
        <v>45</v>
      </c>
      <c r="C6" s="94"/>
      <c r="D6" s="95">
        <v>1</v>
      </c>
      <c r="E6" s="95" t="s">
        <v>60</v>
      </c>
      <c r="F6" s="283">
        <v>76</v>
      </c>
      <c r="G6" s="20"/>
      <c r="H6" s="21"/>
      <c r="I6" s="22"/>
      <c r="J6" s="23"/>
      <c r="K6" s="24"/>
      <c r="L6" s="25"/>
      <c r="M6" s="26"/>
      <c r="N6" s="27"/>
      <c r="O6" s="28"/>
      <c r="P6" s="29"/>
      <c r="Q6" s="30"/>
      <c r="R6" s="31"/>
      <c r="S6" s="32"/>
      <c r="T6" s="94">
        <f t="shared" si="0"/>
        <v>0</v>
      </c>
      <c r="U6" s="231">
        <f t="shared" si="1"/>
        <v>0</v>
      </c>
      <c r="V6" s="60"/>
      <c r="W6" s="63"/>
      <c r="X6" s="64"/>
      <c r="Y6" s="63"/>
      <c r="Z6" s="63"/>
      <c r="AA6" s="63"/>
      <c r="AB6" s="63"/>
      <c r="AC6" s="63"/>
      <c r="AD6" s="63"/>
    </row>
    <row r="7" spans="2:30" s="1" customFormat="1" ht="212" customHeight="1" x14ac:dyDescent="0.2">
      <c r="B7" s="93" t="s">
        <v>110</v>
      </c>
      <c r="C7" s="94"/>
      <c r="D7" s="95">
        <v>1</v>
      </c>
      <c r="E7" s="95" t="s">
        <v>113</v>
      </c>
      <c r="F7" s="283">
        <v>157</v>
      </c>
      <c r="G7" s="20"/>
      <c r="H7" s="21"/>
      <c r="I7" s="22"/>
      <c r="J7" s="23"/>
      <c r="K7" s="24"/>
      <c r="L7" s="25"/>
      <c r="M7" s="26"/>
      <c r="N7" s="27"/>
      <c r="O7" s="28"/>
      <c r="P7" s="29"/>
      <c r="Q7" s="30"/>
      <c r="R7" s="31"/>
      <c r="S7" s="32"/>
      <c r="T7" s="94">
        <f t="shared" si="0"/>
        <v>0</v>
      </c>
      <c r="U7" s="231">
        <f t="shared" si="1"/>
        <v>0</v>
      </c>
      <c r="V7" s="60"/>
      <c r="W7" s="63"/>
      <c r="X7" s="64"/>
      <c r="Y7" s="63"/>
      <c r="Z7" s="63"/>
      <c r="AA7" s="63"/>
      <c r="AB7" s="63"/>
      <c r="AC7" s="63"/>
      <c r="AD7" s="63"/>
    </row>
    <row r="8" spans="2:30" s="1" customFormat="1" ht="212" customHeight="1" x14ac:dyDescent="0.2">
      <c r="B8" s="93" t="s">
        <v>111</v>
      </c>
      <c r="C8" s="94"/>
      <c r="D8" s="95">
        <v>1</v>
      </c>
      <c r="E8" s="95" t="s">
        <v>114</v>
      </c>
      <c r="F8" s="283">
        <v>89</v>
      </c>
      <c r="G8" s="20"/>
      <c r="H8" s="21"/>
      <c r="I8" s="22"/>
      <c r="J8" s="23"/>
      <c r="K8" s="24"/>
      <c r="L8" s="25"/>
      <c r="M8" s="26"/>
      <c r="N8" s="27"/>
      <c r="O8" s="28"/>
      <c r="P8" s="29"/>
      <c r="Q8" s="30"/>
      <c r="R8" s="31"/>
      <c r="S8" s="32"/>
      <c r="T8" s="94">
        <f t="shared" si="0"/>
        <v>0</v>
      </c>
      <c r="U8" s="231">
        <f t="shared" si="1"/>
        <v>0</v>
      </c>
      <c r="V8" s="60"/>
      <c r="W8" s="63"/>
      <c r="X8" s="64"/>
      <c r="Y8" s="63"/>
      <c r="Z8" s="63"/>
      <c r="AA8" s="63"/>
      <c r="AB8" s="63"/>
      <c r="AC8" s="63"/>
      <c r="AD8" s="63"/>
    </row>
    <row r="9" spans="2:30" s="1" customFormat="1" ht="212" customHeight="1" x14ac:dyDescent="0.2">
      <c r="B9" s="93" t="s">
        <v>112</v>
      </c>
      <c r="C9" s="94"/>
      <c r="D9" s="95">
        <v>3</v>
      </c>
      <c r="E9" s="95" t="s">
        <v>115</v>
      </c>
      <c r="F9" s="283">
        <v>220</v>
      </c>
      <c r="G9" s="20"/>
      <c r="H9" s="21"/>
      <c r="I9" s="22"/>
      <c r="J9" s="23"/>
      <c r="K9" s="24"/>
      <c r="L9" s="25"/>
      <c r="M9" s="26"/>
      <c r="N9" s="27"/>
      <c r="O9" s="28"/>
      <c r="P9" s="29"/>
      <c r="Q9" s="30"/>
      <c r="R9" s="31"/>
      <c r="S9" s="32"/>
      <c r="T9" s="94">
        <f t="shared" si="0"/>
        <v>0</v>
      </c>
      <c r="U9" s="231">
        <f t="shared" si="1"/>
        <v>0</v>
      </c>
      <c r="V9" s="60"/>
      <c r="W9" s="63"/>
      <c r="X9" s="64"/>
      <c r="Y9" s="63"/>
      <c r="Z9" s="63"/>
      <c r="AA9" s="63"/>
      <c r="AB9" s="63"/>
      <c r="AC9" s="63"/>
      <c r="AD9" s="63"/>
    </row>
    <row r="10" spans="2:30" s="1" customFormat="1" ht="212" customHeight="1" x14ac:dyDescent="0.2">
      <c r="B10" s="93" t="s">
        <v>102</v>
      </c>
      <c r="C10" s="94"/>
      <c r="D10" s="95">
        <v>5</v>
      </c>
      <c r="E10" s="95" t="s">
        <v>61</v>
      </c>
      <c r="F10" s="283">
        <v>221</v>
      </c>
      <c r="G10" s="20"/>
      <c r="H10" s="21"/>
      <c r="I10" s="22"/>
      <c r="J10" s="23"/>
      <c r="K10" s="24"/>
      <c r="L10" s="25"/>
      <c r="M10" s="26"/>
      <c r="N10" s="27"/>
      <c r="O10" s="28"/>
      <c r="P10" s="29"/>
      <c r="Q10" s="30"/>
      <c r="R10" s="31"/>
      <c r="S10" s="32"/>
      <c r="T10" s="94">
        <f t="shared" si="0"/>
        <v>0</v>
      </c>
      <c r="U10" s="231">
        <f t="shared" si="1"/>
        <v>0</v>
      </c>
      <c r="V10" s="60"/>
      <c r="W10" s="63"/>
      <c r="X10" s="64"/>
      <c r="Y10" s="63"/>
      <c r="Z10" s="63"/>
      <c r="AA10" s="63"/>
      <c r="AB10" s="63"/>
      <c r="AC10" s="63"/>
      <c r="AD10" s="63"/>
    </row>
    <row r="11" spans="2:30" s="1" customFormat="1" ht="212" customHeight="1" x14ac:dyDescent="0.2">
      <c r="B11" s="93" t="s">
        <v>101</v>
      </c>
      <c r="C11" s="94"/>
      <c r="D11" s="95">
        <v>5</v>
      </c>
      <c r="E11" s="95" t="s">
        <v>62</v>
      </c>
      <c r="F11" s="283">
        <v>166</v>
      </c>
      <c r="G11" s="20"/>
      <c r="H11" s="21"/>
      <c r="I11" s="22"/>
      <c r="J11" s="23"/>
      <c r="K11" s="24"/>
      <c r="L11" s="25"/>
      <c r="M11" s="26"/>
      <c r="N11" s="27"/>
      <c r="O11" s="28"/>
      <c r="P11" s="29"/>
      <c r="Q11" s="30"/>
      <c r="R11" s="31"/>
      <c r="S11" s="32"/>
      <c r="T11" s="94">
        <f t="shared" si="0"/>
        <v>0</v>
      </c>
      <c r="U11" s="231">
        <f t="shared" si="1"/>
        <v>0</v>
      </c>
      <c r="V11" s="60"/>
      <c r="W11" s="63"/>
      <c r="X11" s="64"/>
      <c r="Y11" s="63"/>
      <c r="Z11" s="63"/>
      <c r="AA11" s="63"/>
      <c r="AB11" s="63"/>
      <c r="AC11" s="63"/>
      <c r="AD11" s="63"/>
    </row>
    <row r="12" spans="2:30" s="1" customFormat="1" ht="212" customHeight="1" x14ac:dyDescent="0.2">
      <c r="B12" s="93" t="s">
        <v>69</v>
      </c>
      <c r="C12" s="94"/>
      <c r="D12" s="95">
        <v>5</v>
      </c>
      <c r="E12" s="95" t="s">
        <v>84</v>
      </c>
      <c r="F12" s="283">
        <v>103</v>
      </c>
      <c r="G12" s="20"/>
      <c r="H12" s="21"/>
      <c r="I12" s="22"/>
      <c r="J12" s="23"/>
      <c r="K12" s="24"/>
      <c r="L12" s="25"/>
      <c r="M12" s="26"/>
      <c r="N12" s="27"/>
      <c r="O12" s="28"/>
      <c r="P12" s="29"/>
      <c r="Q12" s="30"/>
      <c r="R12" s="31"/>
      <c r="S12" s="32"/>
      <c r="T12" s="94">
        <f t="shared" si="0"/>
        <v>0</v>
      </c>
      <c r="U12" s="231">
        <f t="shared" si="1"/>
        <v>0</v>
      </c>
      <c r="V12" s="60"/>
      <c r="W12" s="63"/>
      <c r="X12" s="64"/>
      <c r="Y12" s="63"/>
      <c r="Z12" s="63"/>
      <c r="AA12" s="63"/>
      <c r="AB12" s="63"/>
      <c r="AC12" s="63"/>
      <c r="AD12" s="63"/>
    </row>
    <row r="13" spans="2:30" s="1" customFormat="1" ht="212" customHeight="1" x14ac:dyDescent="0.2">
      <c r="B13" s="93" t="s">
        <v>85</v>
      </c>
      <c r="C13" s="94"/>
      <c r="D13" s="95">
        <v>5</v>
      </c>
      <c r="E13" s="95" t="s">
        <v>86</v>
      </c>
      <c r="F13" s="283">
        <v>109</v>
      </c>
      <c r="G13" s="20"/>
      <c r="H13" s="21"/>
      <c r="I13" s="22"/>
      <c r="J13" s="23"/>
      <c r="K13" s="24"/>
      <c r="L13" s="25"/>
      <c r="M13" s="26"/>
      <c r="N13" s="27"/>
      <c r="O13" s="28"/>
      <c r="P13" s="29"/>
      <c r="Q13" s="30"/>
      <c r="R13" s="31"/>
      <c r="S13" s="32"/>
      <c r="T13" s="94">
        <f t="shared" si="0"/>
        <v>0</v>
      </c>
      <c r="U13" s="231">
        <f t="shared" si="1"/>
        <v>0</v>
      </c>
      <c r="V13" s="60"/>
      <c r="W13" s="63"/>
      <c r="X13" s="64"/>
      <c r="Y13" s="63"/>
      <c r="Z13" s="63"/>
      <c r="AA13" s="63"/>
      <c r="AB13" s="63"/>
      <c r="AC13" s="63"/>
      <c r="AD13" s="63"/>
    </row>
    <row r="14" spans="2:30" s="1" customFormat="1" ht="212" customHeight="1" x14ac:dyDescent="0.2">
      <c r="B14" s="93" t="s">
        <v>55</v>
      </c>
      <c r="C14" s="94"/>
      <c r="D14" s="95">
        <v>10</v>
      </c>
      <c r="E14" s="95" t="s">
        <v>64</v>
      </c>
      <c r="F14" s="283">
        <v>273</v>
      </c>
      <c r="G14" s="20"/>
      <c r="H14" s="21"/>
      <c r="I14" s="22"/>
      <c r="J14" s="23"/>
      <c r="K14" s="24"/>
      <c r="L14" s="25"/>
      <c r="M14" s="26"/>
      <c r="N14" s="27"/>
      <c r="O14" s="28"/>
      <c r="P14" s="29"/>
      <c r="Q14" s="30"/>
      <c r="R14" s="31"/>
      <c r="S14" s="32"/>
      <c r="T14" s="94">
        <f t="shared" si="0"/>
        <v>0</v>
      </c>
      <c r="U14" s="231">
        <f t="shared" si="1"/>
        <v>0</v>
      </c>
      <c r="V14" s="60"/>
      <c r="W14" s="63"/>
      <c r="X14" s="64"/>
      <c r="Y14" s="63"/>
      <c r="Z14" s="63"/>
      <c r="AA14" s="63"/>
      <c r="AB14" s="63"/>
      <c r="AC14" s="63"/>
      <c r="AD14" s="63"/>
    </row>
    <row r="15" spans="2:30" s="1" customFormat="1" ht="212" customHeight="1" x14ac:dyDescent="0.2">
      <c r="B15" s="93" t="s">
        <v>56</v>
      </c>
      <c r="C15" s="94"/>
      <c r="D15" s="95">
        <v>10</v>
      </c>
      <c r="E15" s="95" t="s">
        <v>63</v>
      </c>
      <c r="F15" s="283">
        <v>261</v>
      </c>
      <c r="G15" s="20"/>
      <c r="H15" s="21"/>
      <c r="I15" s="22"/>
      <c r="J15" s="23"/>
      <c r="K15" s="24"/>
      <c r="L15" s="25"/>
      <c r="M15" s="26"/>
      <c r="N15" s="27"/>
      <c r="O15" s="28"/>
      <c r="P15" s="29"/>
      <c r="Q15" s="30"/>
      <c r="R15" s="31"/>
      <c r="S15" s="32"/>
      <c r="T15" s="94">
        <f t="shared" si="0"/>
        <v>0</v>
      </c>
      <c r="U15" s="231">
        <f t="shared" si="1"/>
        <v>0</v>
      </c>
      <c r="V15" s="60"/>
      <c r="W15" s="63"/>
      <c r="X15" s="64"/>
      <c r="Y15" s="63"/>
      <c r="Z15" s="63"/>
      <c r="AA15" s="63"/>
      <c r="AB15" s="63"/>
      <c r="AC15" s="63"/>
      <c r="AD15" s="63"/>
    </row>
    <row r="16" spans="2:30" s="1" customFormat="1" ht="212" customHeight="1" x14ac:dyDescent="0.2">
      <c r="B16" s="93" t="s">
        <v>88</v>
      </c>
      <c r="C16" s="94"/>
      <c r="D16" s="95">
        <v>10</v>
      </c>
      <c r="E16" s="95" t="s">
        <v>87</v>
      </c>
      <c r="F16" s="283">
        <v>99</v>
      </c>
      <c r="G16" s="20"/>
      <c r="H16" s="21"/>
      <c r="I16" s="22"/>
      <c r="J16" s="23"/>
      <c r="K16" s="24"/>
      <c r="L16" s="25"/>
      <c r="M16" s="26"/>
      <c r="N16" s="27"/>
      <c r="O16" s="28"/>
      <c r="P16" s="29"/>
      <c r="Q16" s="30"/>
      <c r="R16" s="31"/>
      <c r="S16" s="32"/>
      <c r="T16" s="94">
        <f t="shared" si="0"/>
        <v>0</v>
      </c>
      <c r="U16" s="231">
        <f t="shared" si="1"/>
        <v>0</v>
      </c>
      <c r="V16" s="60"/>
      <c r="W16" s="63"/>
      <c r="X16" s="64"/>
      <c r="Y16" s="63"/>
      <c r="Z16" s="63"/>
      <c r="AA16" s="63"/>
      <c r="AB16" s="63"/>
      <c r="AC16" s="63"/>
      <c r="AD16" s="63"/>
    </row>
    <row r="17" spans="2:30" s="1" customFormat="1" ht="212" customHeight="1" x14ac:dyDescent="0.2">
      <c r="B17" s="93" t="s">
        <v>57</v>
      </c>
      <c r="C17" s="94"/>
      <c r="D17" s="95">
        <v>10</v>
      </c>
      <c r="E17" s="95" t="s">
        <v>65</v>
      </c>
      <c r="F17" s="283">
        <v>95</v>
      </c>
      <c r="G17" s="20"/>
      <c r="H17" s="21"/>
      <c r="I17" s="22"/>
      <c r="J17" s="23"/>
      <c r="K17" s="24"/>
      <c r="L17" s="25"/>
      <c r="M17" s="26"/>
      <c r="N17" s="27"/>
      <c r="O17" s="28"/>
      <c r="P17" s="29"/>
      <c r="Q17" s="30"/>
      <c r="R17" s="31"/>
      <c r="S17" s="32"/>
      <c r="T17" s="94">
        <f t="shared" si="0"/>
        <v>0</v>
      </c>
      <c r="U17" s="231">
        <f t="shared" si="1"/>
        <v>0</v>
      </c>
      <c r="V17" s="60"/>
      <c r="W17" s="63"/>
      <c r="X17" s="64"/>
      <c r="Y17" s="63"/>
      <c r="Z17" s="63"/>
      <c r="AA17" s="63"/>
      <c r="AB17" s="63"/>
      <c r="AC17" s="63"/>
      <c r="AD17" s="63"/>
    </row>
    <row r="18" spans="2:30" s="1" customFormat="1" ht="212" customHeight="1" x14ac:dyDescent="0.2">
      <c r="B18" s="97" t="s">
        <v>58</v>
      </c>
      <c r="C18" s="98"/>
      <c r="D18" s="99">
        <v>10</v>
      </c>
      <c r="E18" s="99" t="s">
        <v>66</v>
      </c>
      <c r="F18" s="284">
        <v>91</v>
      </c>
      <c r="G18" s="33"/>
      <c r="H18" s="34"/>
      <c r="I18" s="35"/>
      <c r="J18" s="36"/>
      <c r="K18" s="37"/>
      <c r="L18" s="38"/>
      <c r="M18" s="39"/>
      <c r="N18" s="40"/>
      <c r="O18" s="41"/>
      <c r="P18" s="42"/>
      <c r="Q18" s="43"/>
      <c r="R18" s="44"/>
      <c r="S18" s="45"/>
      <c r="T18" s="94">
        <f t="shared" si="0"/>
        <v>0</v>
      </c>
      <c r="U18" s="231">
        <f t="shared" si="1"/>
        <v>0</v>
      </c>
      <c r="V18" s="60"/>
      <c r="W18" s="63"/>
      <c r="X18" s="64"/>
      <c r="Y18" s="63"/>
      <c r="Z18" s="63"/>
      <c r="AA18" s="63"/>
      <c r="AB18" s="63"/>
      <c r="AC18" s="63"/>
      <c r="AD18" s="63"/>
    </row>
    <row r="19" spans="2:30" s="1" customFormat="1" ht="212" customHeight="1" x14ac:dyDescent="0.2">
      <c r="B19" s="97" t="s">
        <v>90</v>
      </c>
      <c r="C19" s="98"/>
      <c r="D19" s="99">
        <v>5</v>
      </c>
      <c r="E19" s="99" t="s">
        <v>89</v>
      </c>
      <c r="F19" s="284">
        <v>47</v>
      </c>
      <c r="G19" s="33"/>
      <c r="H19" s="34"/>
      <c r="I19" s="35"/>
      <c r="J19" s="36"/>
      <c r="K19" s="37"/>
      <c r="L19" s="38"/>
      <c r="M19" s="39"/>
      <c r="N19" s="40"/>
      <c r="O19" s="41"/>
      <c r="P19" s="42"/>
      <c r="Q19" s="43"/>
      <c r="R19" s="44"/>
      <c r="S19" s="45"/>
      <c r="T19" s="94">
        <f t="shared" si="0"/>
        <v>0</v>
      </c>
      <c r="U19" s="231">
        <f t="shared" si="1"/>
        <v>0</v>
      </c>
      <c r="V19" s="60"/>
      <c r="W19" s="63"/>
      <c r="X19" s="64"/>
      <c r="Y19" s="63"/>
      <c r="Z19" s="63"/>
      <c r="AA19" s="63"/>
      <c r="AB19" s="63"/>
      <c r="AC19" s="63"/>
      <c r="AD19" s="63"/>
    </row>
    <row r="20" spans="2:30" s="1" customFormat="1" ht="212" customHeight="1" x14ac:dyDescent="0.2">
      <c r="B20" s="97" t="s">
        <v>59</v>
      </c>
      <c r="C20" s="98"/>
      <c r="D20" s="99">
        <v>15</v>
      </c>
      <c r="E20" s="99" t="s">
        <v>67</v>
      </c>
      <c r="F20" s="284">
        <v>99</v>
      </c>
      <c r="G20" s="33"/>
      <c r="H20" s="34"/>
      <c r="I20" s="35"/>
      <c r="J20" s="36"/>
      <c r="K20" s="37"/>
      <c r="L20" s="38"/>
      <c r="M20" s="39"/>
      <c r="N20" s="40"/>
      <c r="O20" s="41"/>
      <c r="P20" s="42"/>
      <c r="Q20" s="43"/>
      <c r="R20" s="44"/>
      <c r="S20" s="45"/>
      <c r="T20" s="94">
        <f t="shared" si="0"/>
        <v>0</v>
      </c>
      <c r="U20" s="231">
        <f t="shared" si="1"/>
        <v>0</v>
      </c>
      <c r="V20" s="60"/>
      <c r="W20" s="63"/>
      <c r="X20" s="64"/>
      <c r="Y20" s="63"/>
      <c r="Z20" s="63"/>
      <c r="AA20" s="63"/>
      <c r="AB20" s="63"/>
      <c r="AC20" s="63"/>
      <c r="AD20" s="63"/>
    </row>
    <row r="21" spans="2:30" s="1" customFormat="1" ht="212" customHeight="1" x14ac:dyDescent="0.2">
      <c r="B21" s="97" t="s">
        <v>91</v>
      </c>
      <c r="C21" s="98"/>
      <c r="D21" s="99">
        <v>15</v>
      </c>
      <c r="E21" s="99" t="s">
        <v>92</v>
      </c>
      <c r="F21" s="284">
        <v>111</v>
      </c>
      <c r="G21" s="33"/>
      <c r="H21" s="34"/>
      <c r="I21" s="35"/>
      <c r="J21" s="36"/>
      <c r="K21" s="37"/>
      <c r="L21" s="38"/>
      <c r="M21" s="39"/>
      <c r="N21" s="40"/>
      <c r="O21" s="41"/>
      <c r="P21" s="42"/>
      <c r="Q21" s="43"/>
      <c r="R21" s="44"/>
      <c r="S21" s="45"/>
      <c r="T21" s="94">
        <f t="shared" si="0"/>
        <v>0</v>
      </c>
      <c r="U21" s="231">
        <f t="shared" si="1"/>
        <v>0</v>
      </c>
      <c r="V21" s="60"/>
      <c r="W21" s="63"/>
      <c r="X21" s="64"/>
      <c r="Y21" s="63"/>
      <c r="Z21" s="63"/>
      <c r="AA21" s="63"/>
      <c r="AB21" s="63"/>
      <c r="AC21" s="63"/>
      <c r="AD21" s="63"/>
    </row>
    <row r="22" spans="2:30" s="1" customFormat="1" ht="212" customHeight="1" x14ac:dyDescent="0.2">
      <c r="B22" s="97" t="s">
        <v>93</v>
      </c>
      <c r="C22" s="98"/>
      <c r="D22" s="99">
        <v>15</v>
      </c>
      <c r="E22" s="99" t="s">
        <v>94</v>
      </c>
      <c r="F22" s="284">
        <v>94</v>
      </c>
      <c r="G22" s="33"/>
      <c r="H22" s="34"/>
      <c r="I22" s="35"/>
      <c r="J22" s="36"/>
      <c r="K22" s="37"/>
      <c r="L22" s="38"/>
      <c r="M22" s="39"/>
      <c r="N22" s="40"/>
      <c r="O22" s="41"/>
      <c r="P22" s="42"/>
      <c r="Q22" s="43"/>
      <c r="R22" s="44"/>
      <c r="S22" s="45"/>
      <c r="T22" s="94">
        <f t="shared" si="0"/>
        <v>0</v>
      </c>
      <c r="U22" s="231">
        <f t="shared" si="1"/>
        <v>0</v>
      </c>
      <c r="V22" s="60"/>
      <c r="W22" s="63"/>
      <c r="X22" s="64"/>
      <c r="Y22" s="63"/>
      <c r="Z22" s="63"/>
      <c r="AA22" s="63"/>
      <c r="AB22" s="63"/>
      <c r="AC22" s="63"/>
      <c r="AD22" s="63"/>
    </row>
    <row r="23" spans="2:30" s="1" customFormat="1" ht="212" customHeight="1" thickBot="1" x14ac:dyDescent="0.25">
      <c r="B23" s="101" t="s">
        <v>52</v>
      </c>
      <c r="C23" s="102"/>
      <c r="D23" s="103">
        <v>15</v>
      </c>
      <c r="E23" s="103" t="s">
        <v>54</v>
      </c>
      <c r="F23" s="285">
        <v>87</v>
      </c>
      <c r="G23" s="46"/>
      <c r="H23" s="47"/>
      <c r="I23" s="48"/>
      <c r="J23" s="49"/>
      <c r="K23" s="50"/>
      <c r="L23" s="51"/>
      <c r="M23" s="52"/>
      <c r="N23" s="53"/>
      <c r="O23" s="54"/>
      <c r="P23" s="55"/>
      <c r="Q23" s="56"/>
      <c r="R23" s="57"/>
      <c r="S23" s="58"/>
      <c r="T23" s="122">
        <f t="shared" si="0"/>
        <v>0</v>
      </c>
      <c r="U23" s="232">
        <f t="shared" si="1"/>
        <v>0</v>
      </c>
      <c r="V23" s="60"/>
      <c r="W23" s="63"/>
      <c r="X23" s="64"/>
      <c r="Y23" s="63"/>
      <c r="Z23" s="63"/>
      <c r="AA23" s="63"/>
      <c r="AB23" s="63"/>
      <c r="AC23" s="63"/>
      <c r="AD23" s="63"/>
    </row>
    <row r="24" spans="2:30" ht="29" customHeight="1" thickBot="1" x14ac:dyDescent="0.3">
      <c r="B24" s="105" t="s">
        <v>4</v>
      </c>
      <c r="C24" s="106"/>
      <c r="D24" s="107">
        <f>SUM(D4:D23)</f>
        <v>143</v>
      </c>
      <c r="E24" s="108"/>
      <c r="F24" s="228">
        <f>SUM(F4:F23)</f>
        <v>2621</v>
      </c>
      <c r="G24" s="110">
        <f t="shared" ref="G24:S24" si="2">SUM(G4:G23)</f>
        <v>0</v>
      </c>
      <c r="H24" s="111">
        <f t="shared" si="2"/>
        <v>0</v>
      </c>
      <c r="I24" s="112">
        <f t="shared" si="2"/>
        <v>0</v>
      </c>
      <c r="J24" s="113">
        <f t="shared" si="2"/>
        <v>0</v>
      </c>
      <c r="K24" s="114">
        <f t="shared" si="2"/>
        <v>0</v>
      </c>
      <c r="L24" s="115">
        <f t="shared" si="2"/>
        <v>0</v>
      </c>
      <c r="M24" s="116">
        <f t="shared" si="2"/>
        <v>0</v>
      </c>
      <c r="N24" s="116">
        <f t="shared" si="2"/>
        <v>0</v>
      </c>
      <c r="O24" s="116">
        <f t="shared" si="2"/>
        <v>0</v>
      </c>
      <c r="P24" s="117">
        <f t="shared" si="2"/>
        <v>0</v>
      </c>
      <c r="Q24" s="118">
        <f t="shared" si="2"/>
        <v>0</v>
      </c>
      <c r="R24" s="118">
        <f t="shared" si="2"/>
        <v>0</v>
      </c>
      <c r="S24" s="119">
        <f t="shared" si="2"/>
        <v>0</v>
      </c>
      <c r="T24" s="120">
        <f>SUM(T4:T23)</f>
        <v>0</v>
      </c>
      <c r="U24" s="233">
        <f>SUM(U4:U23)</f>
        <v>0</v>
      </c>
      <c r="V24" s="6"/>
      <c r="W24" s="63"/>
      <c r="X24" s="61"/>
      <c r="Y24" s="63"/>
      <c r="Z24" s="63"/>
      <c r="AA24" s="63"/>
      <c r="AB24" s="61"/>
      <c r="AC24" s="63"/>
      <c r="AD24" s="63"/>
    </row>
    <row r="26" spans="2:30" ht="19" x14ac:dyDescent="0.2">
      <c r="T26" s="128"/>
      <c r="U26" s="234"/>
    </row>
    <row r="27" spans="2:30" ht="19" x14ac:dyDescent="0.2">
      <c r="T27" s="128"/>
      <c r="U27" s="234"/>
    </row>
  </sheetData>
  <sheetProtection algorithmName="SHA-512" hashValue="G6ZgENr22B20oJCVyU7yL1VgTWv8f1H91FijjSB/Tj+sbflJtmLUrSBKEJfdgq7WjuZHpaobReYLCsFPtlaQlQ==" saltValue="fuwj9xNGPX6mDuB29jk22g==" spinCount="100000" sheet="1" selectLockedCell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9DFF8-5FC4-914F-82E5-67EDBAB19EDE}">
  <dimension ref="B1:AD25"/>
  <sheetViews>
    <sheetView zoomScale="53" zoomScaleNormal="55" workbookViewId="0">
      <selection activeCell="G4" sqref="G4"/>
    </sheetView>
  </sheetViews>
  <sheetFormatPr baseColWidth="10" defaultColWidth="11" defaultRowHeight="16" x14ac:dyDescent="0.2"/>
  <cols>
    <col min="2" max="2" width="17.1640625" bestFit="1" customWidth="1"/>
    <col min="3" max="3" width="51.83203125" customWidth="1"/>
    <col min="4" max="4" width="9.5" bestFit="1" customWidth="1"/>
    <col min="5" max="5" width="12" bestFit="1" customWidth="1"/>
    <col min="6" max="6" width="15" style="225" customWidth="1"/>
    <col min="20" max="20" width="20.1640625" customWidth="1"/>
    <col min="21" max="21" width="14.6640625" style="225" customWidth="1"/>
    <col min="22" max="22" width="9" customWidth="1"/>
    <col min="23" max="23" width="23.6640625" customWidth="1"/>
    <col min="24" max="24" width="23" customWidth="1"/>
    <col min="25" max="25" width="25.5" customWidth="1"/>
    <col min="26" max="26" width="23.33203125" customWidth="1"/>
    <col min="27" max="28" width="20.6640625" customWidth="1"/>
    <col min="29" max="29" width="26" customWidth="1"/>
    <col min="30" max="30" width="20.33203125" customWidth="1"/>
  </cols>
  <sheetData>
    <row r="1" spans="2:30" ht="17" thickBot="1" x14ac:dyDescent="0.25"/>
    <row r="2" spans="2:30" s="4" customFormat="1" ht="30" customHeight="1" thickBot="1" x14ac:dyDescent="0.3">
      <c r="B2" s="68" t="s">
        <v>0</v>
      </c>
      <c r="C2" s="69" t="s">
        <v>1</v>
      </c>
      <c r="D2" s="69" t="s">
        <v>2</v>
      </c>
      <c r="E2" s="69" t="s">
        <v>35</v>
      </c>
      <c r="F2" s="236" t="s">
        <v>25</v>
      </c>
      <c r="G2" s="70" t="s">
        <v>17</v>
      </c>
      <c r="H2" s="71" t="s">
        <v>18</v>
      </c>
      <c r="I2" s="72" t="s">
        <v>19</v>
      </c>
      <c r="J2" s="73" t="s">
        <v>20</v>
      </c>
      <c r="K2" s="74" t="s">
        <v>21</v>
      </c>
      <c r="L2" s="75" t="s">
        <v>39</v>
      </c>
      <c r="M2" s="76" t="s">
        <v>22</v>
      </c>
      <c r="N2" s="77" t="s">
        <v>40</v>
      </c>
      <c r="O2" s="78" t="s">
        <v>41</v>
      </c>
      <c r="P2" s="79" t="s">
        <v>23</v>
      </c>
      <c r="Q2" s="80" t="s">
        <v>24</v>
      </c>
      <c r="R2" s="81" t="s">
        <v>42</v>
      </c>
      <c r="S2" s="82" t="s">
        <v>37</v>
      </c>
      <c r="T2" s="83" t="s">
        <v>36</v>
      </c>
      <c r="U2" s="237" t="s">
        <v>184</v>
      </c>
      <c r="V2" s="59"/>
      <c r="W2" s="62"/>
      <c r="X2" s="62"/>
      <c r="Y2" s="62"/>
      <c r="Z2" s="62"/>
      <c r="AA2" s="62"/>
      <c r="AB2" s="62"/>
      <c r="AC2" s="62"/>
      <c r="AD2" s="62"/>
    </row>
    <row r="3" spans="2:30" s="143" customFormat="1" ht="35" thickBot="1" x14ac:dyDescent="0.45">
      <c r="B3" s="147" t="s">
        <v>68</v>
      </c>
      <c r="C3" s="67"/>
      <c r="F3" s="227"/>
      <c r="U3" s="227"/>
      <c r="W3" s="144"/>
      <c r="X3" s="144"/>
      <c r="Y3" s="144"/>
      <c r="Z3" s="144"/>
      <c r="AA3" s="144"/>
      <c r="AB3" s="144"/>
      <c r="AC3" s="144"/>
      <c r="AD3" s="144"/>
    </row>
    <row r="4" spans="2:30" s="1" customFormat="1" ht="212" customHeight="1" x14ac:dyDescent="0.2">
      <c r="B4" s="87" t="s">
        <v>138</v>
      </c>
      <c r="C4" s="152"/>
      <c r="D4" s="153">
        <v>2</v>
      </c>
      <c r="E4" s="153" t="s">
        <v>140</v>
      </c>
      <c r="F4" s="287">
        <v>191</v>
      </c>
      <c r="G4" s="154"/>
      <c r="H4" s="155"/>
      <c r="I4" s="156"/>
      <c r="J4" s="157"/>
      <c r="K4" s="158"/>
      <c r="L4" s="159"/>
      <c r="M4" s="160"/>
      <c r="N4" s="161"/>
      <c r="O4" s="162"/>
      <c r="P4" s="163"/>
      <c r="Q4" s="164"/>
      <c r="R4" s="165"/>
      <c r="S4" s="166"/>
      <c r="T4" s="88">
        <f>G4*D4+H4*D4+I4*D4+J4*D4+K4*D4+L4*D4+M4*D4+N4*D4+O4*D4+P4*D4+Q4*D4+R4*D4+S4*D4</f>
        <v>0</v>
      </c>
      <c r="U4" s="230">
        <f>G4*F4+H4*F4+I4*F4+J4*F4+K4*F4+L4*F4+M4*F4+N4*F4+O4*F4+P4*F4+Q4*F4+R4*F4+S4*F4</f>
        <v>0</v>
      </c>
      <c r="V4" s="60"/>
      <c r="W4" s="274"/>
      <c r="X4" s="64"/>
      <c r="Y4" s="63"/>
      <c r="Z4" s="63"/>
      <c r="AA4" s="63"/>
      <c r="AB4" s="63"/>
      <c r="AC4" s="63"/>
      <c r="AD4" s="63"/>
    </row>
    <row r="5" spans="2:30" s="1" customFormat="1" ht="212" customHeight="1" x14ac:dyDescent="0.2">
      <c r="B5" s="181" t="s">
        <v>141</v>
      </c>
      <c r="C5" s="94"/>
      <c r="D5" s="95">
        <v>2</v>
      </c>
      <c r="E5" s="95" t="s">
        <v>139</v>
      </c>
      <c r="F5" s="283">
        <v>156</v>
      </c>
      <c r="G5" s="20"/>
      <c r="H5" s="21"/>
      <c r="I5" s="22"/>
      <c r="J5" s="23"/>
      <c r="K5" s="24"/>
      <c r="L5" s="25"/>
      <c r="M5" s="26"/>
      <c r="N5" s="27"/>
      <c r="O5" s="28"/>
      <c r="P5" s="29"/>
      <c r="Q5" s="30"/>
      <c r="R5" s="31"/>
      <c r="S5" s="32"/>
      <c r="T5" s="94">
        <f t="shared" ref="T5:T6" si="0">G5*D5+H5*D5+I5*D5+J5*D5+K5*D5+L5*D5+M5*D5+N5*D5+O5*D5+P5*D5+Q5*D5+R5*D5+S5*D5</f>
        <v>0</v>
      </c>
      <c r="U5" s="231">
        <f t="shared" ref="U5:U8" si="1">G5*F5+H5*F5+I5*F5+J5*F5+K5*F5+L5*F5+M5*F5+N5*F5+O5*F5+P5*F5+Q5*F5+R5*F5+S5*F5</f>
        <v>0</v>
      </c>
      <c r="V5" s="60"/>
      <c r="W5" s="274"/>
      <c r="X5" s="64"/>
      <c r="Y5" s="63"/>
      <c r="Z5" s="63"/>
      <c r="AA5" s="63"/>
      <c r="AB5" s="63"/>
      <c r="AC5" s="63"/>
      <c r="AD5" s="63"/>
    </row>
    <row r="6" spans="2:30" s="1" customFormat="1" ht="212" customHeight="1" x14ac:dyDescent="0.2">
      <c r="B6" s="93" t="s">
        <v>136</v>
      </c>
      <c r="C6" s="94"/>
      <c r="D6" s="95">
        <v>3</v>
      </c>
      <c r="E6" s="95" t="s">
        <v>137</v>
      </c>
      <c r="F6" s="283">
        <v>275</v>
      </c>
      <c r="G6" s="20"/>
      <c r="H6" s="21"/>
      <c r="I6" s="22"/>
      <c r="J6" s="23"/>
      <c r="K6" s="24"/>
      <c r="L6" s="25"/>
      <c r="M6" s="26"/>
      <c r="N6" s="27"/>
      <c r="O6" s="28"/>
      <c r="P6" s="29"/>
      <c r="Q6" s="30"/>
      <c r="R6" s="31"/>
      <c r="S6" s="32"/>
      <c r="T6" s="94">
        <f t="shared" si="0"/>
        <v>0</v>
      </c>
      <c r="U6" s="231">
        <f t="shared" si="1"/>
        <v>0</v>
      </c>
      <c r="V6" s="60"/>
      <c r="W6" s="274"/>
      <c r="X6" s="64"/>
      <c r="Y6" s="63"/>
      <c r="Z6" s="63"/>
      <c r="AA6" s="63"/>
      <c r="AB6" s="63"/>
      <c r="AC6" s="63"/>
      <c r="AD6" s="63"/>
    </row>
    <row r="7" spans="2:30" s="1" customFormat="1" ht="212" customHeight="1" x14ac:dyDescent="0.2">
      <c r="B7" s="93" t="s">
        <v>106</v>
      </c>
      <c r="C7" s="94"/>
      <c r="D7" s="95">
        <v>5</v>
      </c>
      <c r="E7" s="95" t="s">
        <v>107</v>
      </c>
      <c r="F7" s="283">
        <v>255</v>
      </c>
      <c r="G7" s="20"/>
      <c r="H7" s="21"/>
      <c r="I7" s="22"/>
      <c r="J7" s="23"/>
      <c r="K7" s="24"/>
      <c r="L7" s="25"/>
      <c r="M7" s="26"/>
      <c r="N7" s="27"/>
      <c r="O7" s="28"/>
      <c r="P7" s="29"/>
      <c r="Q7" s="30"/>
      <c r="R7" s="31"/>
      <c r="S7" s="32"/>
      <c r="T7" s="94">
        <f>G7*D7+H7*D7+I7*D7+J7*D7+K7*D7+L7*D7+M7*D7+N7*D7+O7*D7+P7*D7+Q7*D7+R7*D7+S7*D7</f>
        <v>0</v>
      </c>
      <c r="U7" s="231">
        <f t="shared" si="1"/>
        <v>0</v>
      </c>
      <c r="V7" s="60"/>
      <c r="W7" s="274"/>
      <c r="X7" s="64"/>
      <c r="Y7" s="63"/>
      <c r="Z7" s="63"/>
      <c r="AA7" s="63"/>
      <c r="AB7" s="63"/>
      <c r="AC7" s="63"/>
      <c r="AD7" s="63"/>
    </row>
    <row r="8" spans="2:30" s="1" customFormat="1" ht="212" customHeight="1" x14ac:dyDescent="0.2">
      <c r="B8" s="180" t="s">
        <v>177</v>
      </c>
      <c r="C8" s="94"/>
      <c r="D8" s="95">
        <v>10</v>
      </c>
      <c r="E8" s="95" t="s">
        <v>178</v>
      </c>
      <c r="F8" s="283">
        <v>314</v>
      </c>
      <c r="G8" s="20"/>
      <c r="H8" s="21"/>
      <c r="I8" s="22"/>
      <c r="J8" s="23"/>
      <c r="K8" s="24"/>
      <c r="L8" s="25"/>
      <c r="M8" s="26"/>
      <c r="N8" s="27"/>
      <c r="O8" s="28"/>
      <c r="P8" s="29"/>
      <c r="Q8" s="30"/>
      <c r="R8" s="31"/>
      <c r="S8" s="32"/>
      <c r="T8" s="94">
        <f>G8*D8+H8*D8+I8*D8+J8*D8+K8*D8+L8*D8+M8*D8+N8*D8+O8*D8+P8*D8+Q8*D8+R8*D8+S8*D8</f>
        <v>0</v>
      </c>
      <c r="U8" s="231">
        <f t="shared" si="1"/>
        <v>0</v>
      </c>
      <c r="V8" s="60"/>
      <c r="W8" s="274"/>
      <c r="X8" s="64"/>
      <c r="Y8" s="63"/>
      <c r="Z8" s="63"/>
      <c r="AA8" s="63"/>
      <c r="AB8" s="63"/>
      <c r="AC8" s="63"/>
      <c r="AD8" s="63"/>
    </row>
    <row r="9" spans="2:30" s="1" customFormat="1" ht="212" customHeight="1" x14ac:dyDescent="0.2">
      <c r="B9" s="93" t="s">
        <v>69</v>
      </c>
      <c r="C9" s="94"/>
      <c r="D9" s="95">
        <v>7</v>
      </c>
      <c r="E9" s="95" t="s">
        <v>70</v>
      </c>
      <c r="F9" s="283">
        <v>102</v>
      </c>
      <c r="G9" s="20"/>
      <c r="H9" s="21"/>
      <c r="I9" s="22"/>
      <c r="J9" s="23"/>
      <c r="K9" s="24"/>
      <c r="L9" s="25"/>
      <c r="M9" s="26"/>
      <c r="N9" s="27"/>
      <c r="O9" s="28"/>
      <c r="P9" s="29"/>
      <c r="Q9" s="30"/>
      <c r="R9" s="31"/>
      <c r="S9" s="32"/>
      <c r="T9" s="94">
        <f>G9*D9+H9*D9+I9*D9+J9*D9+K9*D9+L9*D9+M9*D9+N9*D9+O9*D9+P9*D9+Q9*D9+R9*D9+S9*D9</f>
        <v>0</v>
      </c>
      <c r="U9" s="231">
        <f>G9*F9+H9*F9+I9*F9+J9*F9+K9*F9+L9*F9+M9*F9+N9*F9+O9*F9+P9*F9+Q9*F9+R9*F9+S9*F9</f>
        <v>0</v>
      </c>
      <c r="V9" s="60"/>
      <c r="W9" s="274"/>
      <c r="X9" s="64"/>
      <c r="Y9" s="63"/>
      <c r="Z9" s="63"/>
      <c r="AA9" s="63"/>
      <c r="AB9" s="63"/>
      <c r="AC9" s="63"/>
      <c r="AD9" s="63"/>
    </row>
    <row r="10" spans="2:30" s="1" customFormat="1" ht="212" customHeight="1" x14ac:dyDescent="0.2">
      <c r="B10" s="93" t="s">
        <v>71</v>
      </c>
      <c r="C10" s="94"/>
      <c r="D10" s="95">
        <v>10</v>
      </c>
      <c r="E10" s="95" t="s">
        <v>72</v>
      </c>
      <c r="F10" s="283">
        <v>260</v>
      </c>
      <c r="G10" s="20"/>
      <c r="H10" s="21"/>
      <c r="I10" s="22"/>
      <c r="J10" s="23"/>
      <c r="K10" s="24"/>
      <c r="L10" s="25"/>
      <c r="M10" s="26"/>
      <c r="N10" s="27"/>
      <c r="O10" s="28"/>
      <c r="P10" s="29"/>
      <c r="Q10" s="30"/>
      <c r="R10" s="31"/>
      <c r="S10" s="32"/>
      <c r="T10" s="94">
        <f t="shared" ref="T10:T21" si="2">G10*D10+H10*D10+I10*D10+J10*D10+K10*D10+L10*D10+M10*D10+N10*D10+O10*D10+P10*D10+Q10*D10+R10*D10+S10*D10</f>
        <v>0</v>
      </c>
      <c r="U10" s="231">
        <f t="shared" ref="U10:U21" si="3">G10*F10+H10*F10+I10*F10+J10*F10+K10*F10+L10*F10+M10*F10+N10*F10+O10*F10+P10*F10+Q10*F10+R10*F10+S10*F10</f>
        <v>0</v>
      </c>
      <c r="V10" s="60"/>
      <c r="W10" s="274"/>
      <c r="X10" s="64"/>
      <c r="Y10" s="63"/>
      <c r="Z10" s="63"/>
      <c r="AA10" s="63"/>
      <c r="AB10" s="63"/>
      <c r="AC10" s="63"/>
      <c r="AD10" s="63"/>
    </row>
    <row r="11" spans="2:30" s="1" customFormat="1" ht="212" customHeight="1" x14ac:dyDescent="0.2">
      <c r="B11" s="93" t="s">
        <v>179</v>
      </c>
      <c r="C11" s="94"/>
      <c r="D11" s="95">
        <v>3</v>
      </c>
      <c r="E11" s="95" t="s">
        <v>176</v>
      </c>
      <c r="F11" s="283">
        <v>149</v>
      </c>
      <c r="G11" s="20"/>
      <c r="H11" s="21"/>
      <c r="I11" s="22"/>
      <c r="J11" s="23"/>
      <c r="K11" s="24"/>
      <c r="L11" s="25"/>
      <c r="M11" s="26"/>
      <c r="N11" s="27"/>
      <c r="O11" s="28"/>
      <c r="P11" s="29"/>
      <c r="Q11" s="30"/>
      <c r="R11" s="31"/>
      <c r="S11" s="32"/>
      <c r="T11" s="94">
        <f t="shared" si="2"/>
        <v>0</v>
      </c>
      <c r="U11" s="231">
        <f t="shared" si="3"/>
        <v>0</v>
      </c>
      <c r="V11" s="60"/>
      <c r="W11" s="274"/>
      <c r="X11" s="64"/>
      <c r="Y11" s="63"/>
      <c r="Z11" s="63"/>
      <c r="AA11" s="63"/>
      <c r="AB11" s="63"/>
      <c r="AC11" s="63"/>
      <c r="AD11" s="63"/>
    </row>
    <row r="12" spans="2:30" s="1" customFormat="1" ht="212" customHeight="1" x14ac:dyDescent="0.2">
      <c r="B12" s="93" t="s">
        <v>104</v>
      </c>
      <c r="C12" s="94"/>
      <c r="D12" s="95">
        <v>4</v>
      </c>
      <c r="E12" s="95" t="s">
        <v>105</v>
      </c>
      <c r="F12" s="283">
        <v>172</v>
      </c>
      <c r="G12" s="20"/>
      <c r="H12" s="21"/>
      <c r="I12" s="22"/>
      <c r="J12" s="23"/>
      <c r="K12" s="24"/>
      <c r="L12" s="25"/>
      <c r="M12" s="26"/>
      <c r="N12" s="27"/>
      <c r="O12" s="28"/>
      <c r="P12" s="29"/>
      <c r="Q12" s="30"/>
      <c r="R12" s="31"/>
      <c r="S12" s="32"/>
      <c r="T12" s="94">
        <f t="shared" si="2"/>
        <v>0</v>
      </c>
      <c r="U12" s="231">
        <f t="shared" si="3"/>
        <v>0</v>
      </c>
      <c r="V12" s="60"/>
      <c r="W12" s="274"/>
      <c r="X12" s="64"/>
      <c r="Y12" s="63"/>
      <c r="Z12" s="63"/>
      <c r="AA12" s="63"/>
      <c r="AB12" s="63"/>
      <c r="AC12" s="63"/>
      <c r="AD12" s="63"/>
    </row>
    <row r="13" spans="2:30" s="1" customFormat="1" ht="212" customHeight="1" x14ac:dyDescent="0.2">
      <c r="B13" s="93" t="s">
        <v>134</v>
      </c>
      <c r="C13" s="94"/>
      <c r="D13" s="95">
        <v>5</v>
      </c>
      <c r="E13" s="95" t="s">
        <v>135</v>
      </c>
      <c r="F13" s="283">
        <v>103</v>
      </c>
      <c r="G13" s="20"/>
      <c r="H13" s="21"/>
      <c r="I13" s="22"/>
      <c r="J13" s="23"/>
      <c r="K13" s="24"/>
      <c r="L13" s="25"/>
      <c r="M13" s="26"/>
      <c r="N13" s="27"/>
      <c r="O13" s="28"/>
      <c r="P13" s="29"/>
      <c r="Q13" s="30"/>
      <c r="R13" s="31"/>
      <c r="S13" s="32"/>
      <c r="T13" s="94">
        <f t="shared" si="2"/>
        <v>0</v>
      </c>
      <c r="U13" s="231">
        <f t="shared" si="3"/>
        <v>0</v>
      </c>
      <c r="V13" s="60"/>
      <c r="W13" s="274"/>
      <c r="X13" s="64"/>
      <c r="Y13" s="63"/>
      <c r="Z13" s="63"/>
      <c r="AA13" s="63"/>
      <c r="AB13" s="63"/>
      <c r="AC13" s="63"/>
      <c r="AD13" s="63"/>
    </row>
    <row r="14" spans="2:30" s="1" customFormat="1" ht="212" customHeight="1" x14ac:dyDescent="0.2">
      <c r="B14" s="93" t="s">
        <v>73</v>
      </c>
      <c r="C14" s="94"/>
      <c r="D14" s="95">
        <v>5</v>
      </c>
      <c r="E14" s="95" t="s">
        <v>74</v>
      </c>
      <c r="F14" s="283">
        <v>96</v>
      </c>
      <c r="G14" s="20"/>
      <c r="H14" s="21"/>
      <c r="I14" s="22"/>
      <c r="J14" s="23"/>
      <c r="K14" s="24"/>
      <c r="L14" s="25"/>
      <c r="M14" s="26"/>
      <c r="N14" s="27"/>
      <c r="O14" s="28"/>
      <c r="P14" s="29"/>
      <c r="Q14" s="30"/>
      <c r="R14" s="31"/>
      <c r="S14" s="32"/>
      <c r="T14" s="94">
        <f t="shared" si="2"/>
        <v>0</v>
      </c>
      <c r="U14" s="231">
        <f t="shared" si="3"/>
        <v>0</v>
      </c>
      <c r="V14" s="60"/>
      <c r="W14" s="274"/>
      <c r="X14" s="64"/>
      <c r="Y14" s="63"/>
      <c r="Z14" s="63"/>
      <c r="AA14" s="63"/>
      <c r="AB14" s="63"/>
      <c r="AC14" s="63"/>
      <c r="AD14" s="63"/>
    </row>
    <row r="15" spans="2:30" s="1" customFormat="1" ht="212" customHeight="1" x14ac:dyDescent="0.2">
      <c r="B15" s="93" t="s">
        <v>75</v>
      </c>
      <c r="C15" s="94"/>
      <c r="D15" s="95">
        <v>5</v>
      </c>
      <c r="E15" s="95" t="s">
        <v>76</v>
      </c>
      <c r="F15" s="283">
        <v>62</v>
      </c>
      <c r="G15" s="20"/>
      <c r="H15" s="21"/>
      <c r="I15" s="22"/>
      <c r="J15" s="23"/>
      <c r="K15" s="24"/>
      <c r="L15" s="25"/>
      <c r="M15" s="26"/>
      <c r="N15" s="27"/>
      <c r="O15" s="28"/>
      <c r="P15" s="29"/>
      <c r="Q15" s="30"/>
      <c r="R15" s="31"/>
      <c r="S15" s="32"/>
      <c r="T15" s="94">
        <f t="shared" si="2"/>
        <v>0</v>
      </c>
      <c r="U15" s="231">
        <f t="shared" si="3"/>
        <v>0</v>
      </c>
      <c r="V15" s="60"/>
      <c r="W15" s="274"/>
      <c r="X15" s="64"/>
      <c r="Y15" s="63"/>
      <c r="Z15" s="63"/>
      <c r="AA15" s="63"/>
      <c r="AB15" s="63"/>
      <c r="AC15" s="63"/>
      <c r="AD15" s="63"/>
    </row>
    <row r="16" spans="2:30" s="1" customFormat="1" ht="212" customHeight="1" x14ac:dyDescent="0.2">
      <c r="B16" s="93" t="s">
        <v>57</v>
      </c>
      <c r="C16" s="94"/>
      <c r="D16" s="95">
        <v>15</v>
      </c>
      <c r="E16" s="95" t="s">
        <v>77</v>
      </c>
      <c r="F16" s="283">
        <v>212</v>
      </c>
      <c r="G16" s="20"/>
      <c r="H16" s="21"/>
      <c r="I16" s="22"/>
      <c r="J16" s="23"/>
      <c r="K16" s="24"/>
      <c r="L16" s="25"/>
      <c r="M16" s="26"/>
      <c r="N16" s="27"/>
      <c r="O16" s="28"/>
      <c r="P16" s="29"/>
      <c r="Q16" s="30"/>
      <c r="R16" s="31"/>
      <c r="S16" s="32"/>
      <c r="T16" s="94">
        <f t="shared" si="2"/>
        <v>0</v>
      </c>
      <c r="U16" s="231">
        <f t="shared" si="3"/>
        <v>0</v>
      </c>
      <c r="V16" s="60"/>
      <c r="W16" s="274"/>
      <c r="X16" s="64"/>
      <c r="Y16" s="63"/>
      <c r="Z16" s="63"/>
      <c r="AA16" s="63"/>
      <c r="AB16" s="63"/>
      <c r="AC16" s="63"/>
      <c r="AD16" s="63"/>
    </row>
    <row r="17" spans="2:30" s="1" customFormat="1" ht="212" customHeight="1" x14ac:dyDescent="0.2">
      <c r="B17" s="93" t="s">
        <v>78</v>
      </c>
      <c r="C17" s="94"/>
      <c r="D17" s="95">
        <v>10</v>
      </c>
      <c r="E17" s="95" t="s">
        <v>79</v>
      </c>
      <c r="F17" s="283">
        <v>66</v>
      </c>
      <c r="G17" s="20"/>
      <c r="H17" s="21"/>
      <c r="I17" s="22"/>
      <c r="J17" s="23"/>
      <c r="K17" s="24"/>
      <c r="L17" s="25"/>
      <c r="M17" s="26"/>
      <c r="N17" s="27"/>
      <c r="O17" s="28"/>
      <c r="P17" s="29"/>
      <c r="Q17" s="30"/>
      <c r="R17" s="31"/>
      <c r="S17" s="32"/>
      <c r="T17" s="94">
        <f t="shared" si="2"/>
        <v>0</v>
      </c>
      <c r="U17" s="231">
        <f t="shared" si="3"/>
        <v>0</v>
      </c>
      <c r="V17" s="60"/>
      <c r="W17" s="274"/>
      <c r="X17" s="64"/>
      <c r="Y17" s="63"/>
      <c r="Z17" s="63"/>
      <c r="AA17" s="63"/>
      <c r="AB17" s="63"/>
      <c r="AC17" s="63"/>
      <c r="AD17" s="63"/>
    </row>
    <row r="18" spans="2:30" s="1" customFormat="1" ht="212" customHeight="1" x14ac:dyDescent="0.2">
      <c r="B18" s="93" t="s">
        <v>80</v>
      </c>
      <c r="C18" s="94"/>
      <c r="D18" s="95">
        <v>10</v>
      </c>
      <c r="E18" s="95" t="s">
        <v>81</v>
      </c>
      <c r="F18" s="283">
        <v>116</v>
      </c>
      <c r="G18" s="20"/>
      <c r="H18" s="21"/>
      <c r="I18" s="22"/>
      <c r="J18" s="23"/>
      <c r="K18" s="24"/>
      <c r="L18" s="25"/>
      <c r="M18" s="26"/>
      <c r="N18" s="27"/>
      <c r="O18" s="28"/>
      <c r="P18" s="29"/>
      <c r="Q18" s="30"/>
      <c r="R18" s="31"/>
      <c r="S18" s="32"/>
      <c r="T18" s="94">
        <f t="shared" si="2"/>
        <v>0</v>
      </c>
      <c r="U18" s="231">
        <f t="shared" si="3"/>
        <v>0</v>
      </c>
      <c r="V18" s="60"/>
      <c r="W18" s="274"/>
      <c r="X18" s="64"/>
      <c r="Y18" s="63"/>
      <c r="Z18" s="63"/>
      <c r="AA18" s="63"/>
      <c r="AB18" s="63"/>
      <c r="AC18" s="63"/>
      <c r="AD18" s="63"/>
    </row>
    <row r="19" spans="2:30" s="1" customFormat="1" ht="212" customHeight="1" x14ac:dyDescent="0.2">
      <c r="B19" s="93" t="s">
        <v>142</v>
      </c>
      <c r="C19" s="94"/>
      <c r="D19" s="95">
        <v>15</v>
      </c>
      <c r="E19" s="95" t="s">
        <v>83</v>
      </c>
      <c r="F19" s="283">
        <v>88</v>
      </c>
      <c r="G19" s="20"/>
      <c r="H19" s="21"/>
      <c r="I19" s="22"/>
      <c r="J19" s="23"/>
      <c r="K19" s="24"/>
      <c r="L19" s="25"/>
      <c r="M19" s="26"/>
      <c r="N19" s="27"/>
      <c r="O19" s="28"/>
      <c r="P19" s="29"/>
      <c r="Q19" s="30"/>
      <c r="R19" s="31"/>
      <c r="S19" s="32"/>
      <c r="T19" s="94">
        <f t="shared" si="2"/>
        <v>0</v>
      </c>
      <c r="U19" s="231">
        <f t="shared" si="3"/>
        <v>0</v>
      </c>
      <c r="V19" s="60"/>
      <c r="W19" s="274"/>
      <c r="X19" s="64"/>
      <c r="Y19" s="63"/>
      <c r="Z19" s="63"/>
      <c r="AA19" s="63"/>
      <c r="AB19" s="63"/>
      <c r="AC19" s="63"/>
      <c r="AD19" s="63"/>
    </row>
    <row r="20" spans="2:30" s="1" customFormat="1" ht="212" customHeight="1" x14ac:dyDescent="0.2">
      <c r="B20" s="93" t="s">
        <v>143</v>
      </c>
      <c r="C20" s="94"/>
      <c r="D20" s="95">
        <v>10</v>
      </c>
      <c r="E20" s="95" t="s">
        <v>144</v>
      </c>
      <c r="F20" s="283">
        <v>74</v>
      </c>
      <c r="G20" s="20"/>
      <c r="H20" s="21"/>
      <c r="I20" s="22"/>
      <c r="J20" s="23"/>
      <c r="K20" s="24"/>
      <c r="L20" s="25"/>
      <c r="M20" s="26"/>
      <c r="N20" s="27"/>
      <c r="O20" s="28"/>
      <c r="P20" s="29"/>
      <c r="Q20" s="30"/>
      <c r="R20" s="31"/>
      <c r="S20" s="32"/>
      <c r="T20" s="94">
        <f t="shared" si="2"/>
        <v>0</v>
      </c>
      <c r="U20" s="231">
        <f t="shared" si="3"/>
        <v>0</v>
      </c>
      <c r="V20" s="60"/>
      <c r="W20" s="274"/>
      <c r="X20" s="64"/>
      <c r="Y20" s="63"/>
      <c r="Z20" s="63"/>
      <c r="AA20" s="63"/>
      <c r="AB20" s="63"/>
      <c r="AC20" s="63"/>
      <c r="AD20" s="63"/>
    </row>
    <row r="21" spans="2:30" s="1" customFormat="1" ht="212" customHeight="1" thickBot="1" x14ac:dyDescent="0.25">
      <c r="B21" s="93" t="s">
        <v>82</v>
      </c>
      <c r="C21" s="94"/>
      <c r="D21" s="95">
        <v>10</v>
      </c>
      <c r="E21" s="95" t="s">
        <v>145</v>
      </c>
      <c r="F21" s="283">
        <v>33</v>
      </c>
      <c r="G21" s="20"/>
      <c r="H21" s="21"/>
      <c r="I21" s="22"/>
      <c r="J21" s="23"/>
      <c r="K21" s="24"/>
      <c r="L21" s="25"/>
      <c r="M21" s="26"/>
      <c r="N21" s="27"/>
      <c r="O21" s="28"/>
      <c r="P21" s="29"/>
      <c r="Q21" s="30"/>
      <c r="R21" s="31"/>
      <c r="S21" s="32"/>
      <c r="T21" s="122">
        <f t="shared" si="2"/>
        <v>0</v>
      </c>
      <c r="U21" s="232">
        <f t="shared" si="3"/>
        <v>0</v>
      </c>
      <c r="V21" s="60"/>
      <c r="W21" s="274"/>
      <c r="X21" s="64"/>
      <c r="Y21" s="63"/>
      <c r="Z21" s="63"/>
      <c r="AA21" s="63"/>
      <c r="AB21" s="63"/>
      <c r="AC21" s="63"/>
      <c r="AD21" s="63"/>
    </row>
    <row r="22" spans="2:30" ht="29" customHeight="1" thickBot="1" x14ac:dyDescent="0.3">
      <c r="B22" s="105" t="s">
        <v>4</v>
      </c>
      <c r="C22" s="106"/>
      <c r="D22" s="107">
        <f>SUM(D4:D21)</f>
        <v>131</v>
      </c>
      <c r="E22" s="108"/>
      <c r="F22" s="228">
        <f t="shared" ref="F22:U22" si="4">SUM(F4:F21)</f>
        <v>2724</v>
      </c>
      <c r="G22" s="110">
        <f t="shared" si="4"/>
        <v>0</v>
      </c>
      <c r="H22" s="111">
        <f t="shared" si="4"/>
        <v>0</v>
      </c>
      <c r="I22" s="112">
        <f t="shared" si="4"/>
        <v>0</v>
      </c>
      <c r="J22" s="113">
        <f t="shared" si="4"/>
        <v>0</v>
      </c>
      <c r="K22" s="114">
        <f t="shared" si="4"/>
        <v>0</v>
      </c>
      <c r="L22" s="115">
        <f t="shared" si="4"/>
        <v>0</v>
      </c>
      <c r="M22" s="116">
        <f t="shared" si="4"/>
        <v>0</v>
      </c>
      <c r="N22" s="116">
        <f t="shared" si="4"/>
        <v>0</v>
      </c>
      <c r="O22" s="116">
        <f t="shared" si="4"/>
        <v>0</v>
      </c>
      <c r="P22" s="117">
        <f t="shared" si="4"/>
        <v>0</v>
      </c>
      <c r="Q22" s="118">
        <f t="shared" si="4"/>
        <v>0</v>
      </c>
      <c r="R22" s="118">
        <f t="shared" si="4"/>
        <v>0</v>
      </c>
      <c r="S22" s="119">
        <f t="shared" si="4"/>
        <v>0</v>
      </c>
      <c r="T22" s="120">
        <f t="shared" si="4"/>
        <v>0</v>
      </c>
      <c r="U22" s="233">
        <f t="shared" si="4"/>
        <v>0</v>
      </c>
      <c r="V22" s="6"/>
      <c r="W22" s="63"/>
      <c r="X22" s="61"/>
      <c r="Y22" s="63"/>
      <c r="Z22" s="63"/>
      <c r="AA22" s="63"/>
      <c r="AB22" s="61"/>
      <c r="AC22" s="63"/>
      <c r="AD22" s="63"/>
    </row>
    <row r="24" spans="2:30" ht="19" x14ac:dyDescent="0.2">
      <c r="T24" s="238"/>
      <c r="U24" s="239"/>
    </row>
    <row r="25" spans="2:30" ht="19" x14ac:dyDescent="0.2">
      <c r="T25" s="238"/>
      <c r="U25" s="239"/>
    </row>
  </sheetData>
  <sheetProtection algorithmName="SHA-512" hashValue="dPJWKT/6/oOmMyY3L1iQx57BbH+f/yyKDTI/RWD/5aqcApq9Z0tkLatZYmWEuALNVX6Ng7ff9MQh2o5+LpYCxg==" saltValue="NnTe9F0Gu6OTclsadMXjhg==" spinCount="100000" sheet="1" selectLockedCells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74981-1B2C-CA43-B408-E591906ED65F}">
  <dimension ref="A1:AE18"/>
  <sheetViews>
    <sheetView zoomScale="47" zoomScaleNormal="55" workbookViewId="0">
      <selection activeCell="N5" sqref="N5"/>
    </sheetView>
  </sheetViews>
  <sheetFormatPr baseColWidth="10" defaultColWidth="11" defaultRowHeight="16" x14ac:dyDescent="0.2"/>
  <cols>
    <col min="2" max="2" width="18.5" customWidth="1"/>
    <col min="3" max="3" width="51.83203125" customWidth="1"/>
    <col min="4" max="4" width="9.5" bestFit="1" customWidth="1"/>
    <col min="5" max="5" width="12" bestFit="1" customWidth="1"/>
    <col min="6" max="6" width="15" style="225" customWidth="1"/>
    <col min="20" max="20" width="19.5" customWidth="1"/>
    <col min="21" max="21" width="17.6640625" style="225" customWidth="1"/>
    <col min="22" max="22" width="34.83203125" customWidth="1"/>
    <col min="23" max="23" width="17.5" customWidth="1"/>
    <col min="24" max="24" width="15.83203125" customWidth="1"/>
    <col min="25" max="25" width="19.6640625" customWidth="1"/>
    <col min="26" max="26" width="16" customWidth="1"/>
    <col min="27" max="27" width="17.83203125" customWidth="1"/>
    <col min="28" max="28" width="21.5" customWidth="1"/>
    <col min="29" max="29" width="17.83203125" customWidth="1"/>
    <col min="30" max="30" width="22.6640625" customWidth="1"/>
  </cols>
  <sheetData>
    <row r="1" spans="1:31" ht="17" thickBot="1" x14ac:dyDescent="0.25"/>
    <row r="2" spans="1:31" s="4" customFormat="1" ht="30" customHeight="1" thickBot="1" x14ac:dyDescent="0.3">
      <c r="B2" s="68" t="s">
        <v>0</v>
      </c>
      <c r="C2" s="69" t="s">
        <v>1</v>
      </c>
      <c r="D2" s="69" t="s">
        <v>2</v>
      </c>
      <c r="E2" s="69" t="s">
        <v>35</v>
      </c>
      <c r="F2" s="236" t="s">
        <v>25</v>
      </c>
      <c r="G2" s="70" t="s">
        <v>17</v>
      </c>
      <c r="H2" s="71" t="s">
        <v>18</v>
      </c>
      <c r="I2" s="72" t="s">
        <v>19</v>
      </c>
      <c r="J2" s="73" t="s">
        <v>20</v>
      </c>
      <c r="K2" s="74" t="s">
        <v>21</v>
      </c>
      <c r="L2" s="75" t="s">
        <v>39</v>
      </c>
      <c r="M2" s="76" t="s">
        <v>22</v>
      </c>
      <c r="N2" s="77" t="s">
        <v>40</v>
      </c>
      <c r="O2" s="78" t="s">
        <v>41</v>
      </c>
      <c r="P2" s="79" t="s">
        <v>23</v>
      </c>
      <c r="Q2" s="80" t="s">
        <v>24</v>
      </c>
      <c r="R2" s="81" t="s">
        <v>42</v>
      </c>
      <c r="S2" s="82" t="s">
        <v>37</v>
      </c>
      <c r="T2" s="83" t="s">
        <v>36</v>
      </c>
      <c r="U2" s="237" t="s">
        <v>184</v>
      </c>
      <c r="V2" s="59"/>
      <c r="W2" s="62"/>
      <c r="X2" s="62"/>
      <c r="Y2" s="62"/>
      <c r="Z2" s="62"/>
      <c r="AA2" s="62"/>
      <c r="AB2" s="62"/>
      <c r="AC2" s="62"/>
      <c r="AD2" s="62"/>
    </row>
    <row r="3" spans="1:31" s="143" customFormat="1" ht="35" thickBot="1" x14ac:dyDescent="0.45">
      <c r="B3" s="147" t="s">
        <v>95</v>
      </c>
      <c r="C3" s="67"/>
      <c r="F3" s="227"/>
      <c r="U3" s="227"/>
      <c r="W3" s="144"/>
      <c r="X3" s="144"/>
      <c r="Y3" s="144"/>
      <c r="Z3" s="144"/>
      <c r="AA3" s="144"/>
      <c r="AB3" s="144"/>
      <c r="AC3" s="144"/>
      <c r="AD3" s="144"/>
    </row>
    <row r="4" spans="1:31" s="143" customFormat="1" ht="212" customHeight="1" x14ac:dyDescent="0.35">
      <c r="B4" s="87" t="s">
        <v>174</v>
      </c>
      <c r="C4" s="88"/>
      <c r="D4" s="89">
        <v>3</v>
      </c>
      <c r="E4" s="89" t="s">
        <v>172</v>
      </c>
      <c r="F4" s="287">
        <v>309</v>
      </c>
      <c r="G4" s="154"/>
      <c r="H4" s="155"/>
      <c r="I4" s="156"/>
      <c r="J4" s="157"/>
      <c r="K4" s="158"/>
      <c r="L4" s="159"/>
      <c r="M4" s="160"/>
      <c r="N4" s="161"/>
      <c r="O4" s="162"/>
      <c r="P4" s="163"/>
      <c r="Q4" s="164"/>
      <c r="R4" s="165"/>
      <c r="S4" s="166"/>
      <c r="T4" s="88">
        <f>G4*D4+H4*D4+I4*D4+J4*D4+K4*D4+L4*D4+M4*D4+N4*D4+O4*D4+P4*D4+Q4*D4+R4*D4+S4*D4</f>
        <v>0</v>
      </c>
      <c r="U4" s="230">
        <f>G4*F4+H4*F4+I4*F4+J4*F4+K4*F4+L4*F4+M4*F4+N4*F4+O4*F4+P4*F4+Q4*F4+R4*F4+S4*F4</f>
        <v>0</v>
      </c>
      <c r="V4" s="288"/>
      <c r="W4" s="63"/>
      <c r="X4" s="64"/>
      <c r="Y4" s="63"/>
      <c r="Z4" s="63"/>
      <c r="AA4" s="63"/>
      <c r="AB4" s="63"/>
      <c r="AC4" s="63"/>
      <c r="AD4" s="63"/>
      <c r="AE4" s="1"/>
    </row>
    <row r="5" spans="1:31" s="143" customFormat="1" ht="212" customHeight="1" x14ac:dyDescent="0.35">
      <c r="A5" s="220"/>
      <c r="B5" s="223" t="s">
        <v>108</v>
      </c>
      <c r="C5" s="182"/>
      <c r="D5" s="183">
        <v>5</v>
      </c>
      <c r="E5" s="183" t="s">
        <v>109</v>
      </c>
      <c r="F5" s="283">
        <v>272</v>
      </c>
      <c r="G5" s="20"/>
      <c r="H5" s="21"/>
      <c r="I5" s="22"/>
      <c r="J5" s="23"/>
      <c r="K5" s="24"/>
      <c r="L5" s="25"/>
      <c r="M5" s="26"/>
      <c r="N5" s="27"/>
      <c r="O5" s="28"/>
      <c r="P5" s="29"/>
      <c r="Q5" s="30"/>
      <c r="R5" s="31"/>
      <c r="S5" s="32"/>
      <c r="T5" s="94">
        <f t="shared" ref="T5:T6" si="0">G5*D5+H5*D5+I5*D5+J5*D5+K5*D5+L5*D5+M5*D5+N5*D5+O5*D5+P5*D5+Q5*D5+R5*D5+S5*D5</f>
        <v>0</v>
      </c>
      <c r="U5" s="232">
        <f t="shared" ref="U5:U6" si="1">G5*F5+H5*F5+I5*F5+J5*F5+K5*F5+L5*F5+M5*F5+N5*F5+O5*F5+P5*F5+Q5*F5+R5*F5+S5*F5</f>
        <v>0</v>
      </c>
      <c r="V5" s="288"/>
      <c r="W5" s="63"/>
      <c r="X5" s="64"/>
      <c r="Y5" s="63"/>
      <c r="Z5" s="63"/>
      <c r="AA5" s="63"/>
      <c r="AB5" s="63"/>
      <c r="AC5" s="63"/>
      <c r="AD5" s="63"/>
      <c r="AE5" s="1"/>
    </row>
    <row r="6" spans="1:31" s="143" customFormat="1" ht="212" customHeight="1" x14ac:dyDescent="0.35">
      <c r="A6" s="220"/>
      <c r="B6" s="221" t="s">
        <v>175</v>
      </c>
      <c r="C6" s="222"/>
      <c r="D6" s="183">
        <v>5</v>
      </c>
      <c r="E6" s="95" t="s">
        <v>173</v>
      </c>
      <c r="F6" s="289">
        <v>269</v>
      </c>
      <c r="G6" s="184"/>
      <c r="H6" s="185"/>
      <c r="I6" s="186"/>
      <c r="J6" s="187"/>
      <c r="K6" s="188"/>
      <c r="L6" s="189"/>
      <c r="M6" s="190"/>
      <c r="N6" s="191"/>
      <c r="O6" s="192"/>
      <c r="P6" s="193"/>
      <c r="Q6" s="194"/>
      <c r="R6" s="195"/>
      <c r="S6" s="196"/>
      <c r="T6" s="182">
        <f t="shared" si="0"/>
        <v>0</v>
      </c>
      <c r="U6" s="232">
        <f t="shared" si="1"/>
        <v>0</v>
      </c>
      <c r="W6" s="63"/>
      <c r="X6" s="64"/>
      <c r="Y6" s="63"/>
      <c r="Z6" s="63"/>
      <c r="AA6" s="63"/>
      <c r="AB6" s="63"/>
      <c r="AC6" s="63"/>
      <c r="AD6" s="63"/>
      <c r="AE6" s="1"/>
    </row>
    <row r="7" spans="1:31" s="143" customFormat="1" ht="212" customHeight="1" x14ac:dyDescent="0.35">
      <c r="A7" s="220"/>
      <c r="B7" s="219" t="s">
        <v>146</v>
      </c>
      <c r="C7" s="94"/>
      <c r="D7" s="95">
        <v>5</v>
      </c>
      <c r="E7" s="95" t="s">
        <v>147</v>
      </c>
      <c r="F7" s="290">
        <v>166</v>
      </c>
      <c r="G7" s="20"/>
      <c r="H7" s="21"/>
      <c r="I7" s="22"/>
      <c r="J7" s="23"/>
      <c r="K7" s="24"/>
      <c r="L7" s="25"/>
      <c r="M7" s="26"/>
      <c r="N7" s="27"/>
      <c r="O7" s="28"/>
      <c r="P7" s="29"/>
      <c r="Q7" s="30"/>
      <c r="R7" s="31"/>
      <c r="S7" s="32"/>
      <c r="T7" s="94">
        <f>G7*D7+H7*D7+I7*D7+J7*D7+K7*D7+L7*D7+M7*D7+N7*D7+O7*D7+P7*D7+Q7*D7+R7*D7+S7*D7</f>
        <v>0</v>
      </c>
      <c r="U7" s="231">
        <f>G7*F7+H7*F7+I7*F7+J7*F7+K7*F7+L7*F7+M7*F7+N7*F7+O7*F7+P7*F7+Q7*F7+R7*F7+S7*F7</f>
        <v>0</v>
      </c>
      <c r="W7" s="63"/>
      <c r="X7" s="64"/>
      <c r="Y7" s="63"/>
      <c r="Z7" s="63"/>
      <c r="AA7" s="63"/>
      <c r="AB7" s="63"/>
      <c r="AC7" s="63"/>
      <c r="AD7" s="63"/>
      <c r="AE7" s="1"/>
    </row>
    <row r="8" spans="1:31" s="143" customFormat="1" ht="212" customHeight="1" x14ac:dyDescent="0.35">
      <c r="A8" s="220"/>
      <c r="B8" s="219" t="s">
        <v>190</v>
      </c>
      <c r="C8" s="182"/>
      <c r="D8" s="95">
        <v>5</v>
      </c>
      <c r="E8" s="95" t="s">
        <v>193</v>
      </c>
      <c r="F8" s="290">
        <v>156</v>
      </c>
      <c r="G8" s="20"/>
      <c r="H8" s="21"/>
      <c r="I8" s="22"/>
      <c r="J8" s="23"/>
      <c r="K8" s="24"/>
      <c r="L8" s="25"/>
      <c r="M8" s="26"/>
      <c r="N8" s="27"/>
      <c r="O8" s="28"/>
      <c r="P8" s="29"/>
      <c r="Q8" s="30"/>
      <c r="R8" s="31"/>
      <c r="S8" s="32"/>
      <c r="T8" s="94">
        <f t="shared" ref="T8:T10" si="2">G8*D8+H8*D8+I8*D8+J8*D8+K8*D8+L8*D8+M8*D8+N8*D8+O8*D8+P8*D8+Q8*D8+R8*D8+S8*D8</f>
        <v>0</v>
      </c>
      <c r="U8" s="231">
        <f t="shared" ref="U8:U10" si="3">G8*F8+H8*F8+I8*F8+J8*F8+K8*F8+L8*F8+M8*F8+N8*F8+O8*F8+P8*F8+Q8*F8+R8*F8+S8*F8</f>
        <v>0</v>
      </c>
      <c r="W8" s="63"/>
      <c r="X8" s="64"/>
      <c r="Y8" s="63"/>
      <c r="Z8" s="63"/>
      <c r="AA8" s="63"/>
      <c r="AB8" s="63"/>
      <c r="AC8" s="63"/>
      <c r="AD8" s="63"/>
      <c r="AE8" s="1"/>
    </row>
    <row r="9" spans="1:31" s="143" customFormat="1" ht="212" customHeight="1" x14ac:dyDescent="0.35">
      <c r="A9" s="220"/>
      <c r="B9" s="219" t="s">
        <v>191</v>
      </c>
      <c r="C9" s="182"/>
      <c r="D9" s="95">
        <v>10</v>
      </c>
      <c r="E9" s="95" t="s">
        <v>194</v>
      </c>
      <c r="F9" s="290">
        <v>250</v>
      </c>
      <c r="G9" s="20"/>
      <c r="H9" s="21"/>
      <c r="I9" s="22"/>
      <c r="J9" s="23"/>
      <c r="K9" s="24"/>
      <c r="L9" s="25"/>
      <c r="M9" s="26"/>
      <c r="N9" s="27"/>
      <c r="O9" s="28"/>
      <c r="P9" s="29"/>
      <c r="Q9" s="30"/>
      <c r="R9" s="31"/>
      <c r="S9" s="32"/>
      <c r="T9" s="94">
        <f t="shared" si="2"/>
        <v>0</v>
      </c>
      <c r="U9" s="231">
        <f t="shared" si="3"/>
        <v>0</v>
      </c>
      <c r="W9" s="63"/>
      <c r="X9" s="64"/>
      <c r="Y9" s="63"/>
      <c r="Z9" s="63"/>
      <c r="AA9" s="63"/>
      <c r="AB9" s="63"/>
      <c r="AC9" s="63"/>
      <c r="AD9" s="63"/>
      <c r="AE9" s="1"/>
    </row>
    <row r="10" spans="1:31" s="143" customFormat="1" ht="212" customHeight="1" x14ac:dyDescent="0.35">
      <c r="A10" s="220"/>
      <c r="B10" s="219" t="s">
        <v>192</v>
      </c>
      <c r="C10" s="182"/>
      <c r="D10" s="95">
        <v>5</v>
      </c>
      <c r="E10" s="95" t="s">
        <v>195</v>
      </c>
      <c r="F10" s="290">
        <v>118</v>
      </c>
      <c r="G10" s="20"/>
      <c r="H10" s="21"/>
      <c r="I10" s="22"/>
      <c r="J10" s="23"/>
      <c r="K10" s="24"/>
      <c r="L10" s="25"/>
      <c r="M10" s="26"/>
      <c r="N10" s="27"/>
      <c r="O10" s="28"/>
      <c r="P10" s="29"/>
      <c r="Q10" s="30"/>
      <c r="R10" s="31"/>
      <c r="S10" s="32"/>
      <c r="T10" s="94">
        <f t="shared" si="2"/>
        <v>0</v>
      </c>
      <c r="U10" s="231">
        <f t="shared" si="3"/>
        <v>0</v>
      </c>
      <c r="W10" s="63"/>
      <c r="X10" s="64"/>
      <c r="Y10" s="63"/>
      <c r="Z10" s="63"/>
      <c r="AA10" s="63"/>
      <c r="AB10" s="63"/>
      <c r="AC10" s="63"/>
      <c r="AD10" s="63"/>
      <c r="AE10" s="1"/>
    </row>
    <row r="11" spans="1:31" s="1" customFormat="1" ht="212" customHeight="1" x14ac:dyDescent="0.2">
      <c r="B11" s="181" t="s">
        <v>57</v>
      </c>
      <c r="C11" s="182"/>
      <c r="D11" s="183">
        <v>10</v>
      </c>
      <c r="E11" s="183" t="s">
        <v>98</v>
      </c>
      <c r="F11" s="289">
        <v>142</v>
      </c>
      <c r="G11" s="184"/>
      <c r="H11" s="185"/>
      <c r="I11" s="186"/>
      <c r="J11" s="187"/>
      <c r="K11" s="188"/>
      <c r="L11" s="189"/>
      <c r="M11" s="190"/>
      <c r="N11" s="191"/>
      <c r="O11" s="192"/>
      <c r="P11" s="193"/>
      <c r="Q11" s="194"/>
      <c r="R11" s="195"/>
      <c r="S11" s="196"/>
      <c r="T11" s="94">
        <f>G11*D11+H11*D11+I11*D11+J11*D11+K11*D11+L11*D11+M11*D11+N11*D11+O11*D11+P11*D11+Q11*D11+R11*D11+S11*D11</f>
        <v>0</v>
      </c>
      <c r="U11" s="232">
        <f>G11*F11+H11*F11+I11*F11+J11*F11+K11*F11+L11*F11+M11*F11+N11*F11+O11*F11+P11*F11+Q11*F11+R11*F11+S11*F11</f>
        <v>0</v>
      </c>
      <c r="V11" s="60"/>
      <c r="W11" s="63"/>
      <c r="X11" s="64"/>
      <c r="Y11" s="63"/>
      <c r="Z11" s="63"/>
      <c r="AA11" s="63"/>
      <c r="AB11" s="63"/>
      <c r="AC11" s="63"/>
      <c r="AD11" s="63"/>
    </row>
    <row r="12" spans="1:31" s="1" customFormat="1" ht="212" customHeight="1" x14ac:dyDescent="0.2">
      <c r="B12" s="93" t="s">
        <v>58</v>
      </c>
      <c r="C12" s="94"/>
      <c r="D12" s="95">
        <v>10</v>
      </c>
      <c r="E12" s="95" t="s">
        <v>97</v>
      </c>
      <c r="F12" s="283">
        <v>176</v>
      </c>
      <c r="G12" s="20"/>
      <c r="H12" s="21"/>
      <c r="I12" s="22"/>
      <c r="J12" s="23"/>
      <c r="K12" s="24"/>
      <c r="L12" s="25"/>
      <c r="M12" s="26"/>
      <c r="N12" s="27"/>
      <c r="O12" s="28"/>
      <c r="P12" s="29"/>
      <c r="Q12" s="30"/>
      <c r="R12" s="31"/>
      <c r="S12" s="32"/>
      <c r="T12" s="94">
        <f t="shared" ref="T12:T14" si="4">G12*D12+H12*D12+I12*D12+J12*D12+K12*D12+L12*D12+M12*D12+N12*D12+O12*D12+P12*D12+Q12*D12+R12*D12+S12*D12</f>
        <v>0</v>
      </c>
      <c r="U12" s="231">
        <f t="shared" ref="U12:U14" si="5">G12*F12+H12*F12+I12*F12+J12*F12+K12*F12+L12*F12+M12*F12+N12*F12+O12*F12+P12*F12+Q12*F12+R12*F12+S12*F12</f>
        <v>0</v>
      </c>
      <c r="V12" s="60"/>
      <c r="W12" s="63"/>
      <c r="X12" s="63"/>
      <c r="Y12" s="63"/>
      <c r="Z12" s="63"/>
      <c r="AA12" s="63"/>
      <c r="AB12" s="63"/>
      <c r="AC12" s="63"/>
      <c r="AD12" s="63"/>
    </row>
    <row r="13" spans="1:31" s="1" customFormat="1" ht="212" customHeight="1" x14ac:dyDescent="0.2">
      <c r="B13" s="93" t="s">
        <v>78</v>
      </c>
      <c r="C13" s="94"/>
      <c r="D13" s="95">
        <v>15</v>
      </c>
      <c r="E13" s="95" t="s">
        <v>99</v>
      </c>
      <c r="F13" s="283">
        <v>130</v>
      </c>
      <c r="G13" s="20"/>
      <c r="H13" s="21"/>
      <c r="I13" s="22"/>
      <c r="J13" s="23"/>
      <c r="K13" s="24"/>
      <c r="L13" s="25"/>
      <c r="M13" s="26"/>
      <c r="N13" s="27"/>
      <c r="O13" s="28"/>
      <c r="P13" s="29"/>
      <c r="Q13" s="30"/>
      <c r="R13" s="31"/>
      <c r="S13" s="32"/>
      <c r="T13" s="182">
        <f t="shared" si="4"/>
        <v>0</v>
      </c>
      <c r="U13" s="232">
        <f t="shared" si="5"/>
        <v>0</v>
      </c>
      <c r="V13" s="60"/>
      <c r="W13" s="63"/>
      <c r="X13" s="63"/>
      <c r="Y13" s="63"/>
      <c r="Z13" s="63"/>
      <c r="AA13" s="63"/>
      <c r="AB13" s="63"/>
      <c r="AC13" s="63"/>
      <c r="AD13" s="63"/>
    </row>
    <row r="14" spans="1:31" s="1" customFormat="1" ht="212" customHeight="1" thickBot="1" x14ac:dyDescent="0.25">
      <c r="B14" s="93" t="s">
        <v>96</v>
      </c>
      <c r="C14" s="94"/>
      <c r="D14" s="95">
        <v>10</v>
      </c>
      <c r="E14" s="95" t="s">
        <v>100</v>
      </c>
      <c r="F14" s="283">
        <v>58</v>
      </c>
      <c r="G14" s="33"/>
      <c r="H14" s="34"/>
      <c r="I14" s="35"/>
      <c r="J14" s="36"/>
      <c r="K14" s="37"/>
      <c r="L14" s="38"/>
      <c r="M14" s="39"/>
      <c r="N14" s="40"/>
      <c r="O14" s="41"/>
      <c r="P14" s="42"/>
      <c r="Q14" s="43"/>
      <c r="R14" s="44"/>
      <c r="S14" s="45"/>
      <c r="T14" s="122">
        <f t="shared" si="4"/>
        <v>0</v>
      </c>
      <c r="U14" s="232">
        <f t="shared" si="5"/>
        <v>0</v>
      </c>
      <c r="V14" s="60"/>
      <c r="W14" s="63"/>
      <c r="X14" s="63"/>
      <c r="Y14" s="63"/>
      <c r="Z14" s="63"/>
      <c r="AA14" s="63"/>
      <c r="AB14" s="63"/>
      <c r="AC14" s="63"/>
      <c r="AD14" s="63"/>
    </row>
    <row r="15" spans="1:31" ht="29" customHeight="1" thickBot="1" x14ac:dyDescent="0.3">
      <c r="B15" s="105" t="s">
        <v>4</v>
      </c>
      <c r="C15" s="106"/>
      <c r="D15" s="107">
        <f>SUM(D4:D14)</f>
        <v>83</v>
      </c>
      <c r="E15" s="108"/>
      <c r="F15" s="240">
        <f t="shared" ref="F15:U15" si="6">SUM(F4:F14)</f>
        <v>2046</v>
      </c>
      <c r="G15" s="167">
        <f t="shared" si="6"/>
        <v>0</v>
      </c>
      <c r="H15" s="168">
        <f t="shared" si="6"/>
        <v>0</v>
      </c>
      <c r="I15" s="169">
        <f t="shared" si="6"/>
        <v>0</v>
      </c>
      <c r="J15" s="170">
        <f t="shared" si="6"/>
        <v>0</v>
      </c>
      <c r="K15" s="171">
        <f t="shared" si="6"/>
        <v>0</v>
      </c>
      <c r="L15" s="172">
        <f t="shared" si="6"/>
        <v>0</v>
      </c>
      <c r="M15" s="173">
        <f t="shared" si="6"/>
        <v>0</v>
      </c>
      <c r="N15" s="174">
        <f t="shared" si="6"/>
        <v>0</v>
      </c>
      <c r="O15" s="175">
        <f t="shared" si="6"/>
        <v>0</v>
      </c>
      <c r="P15" s="176">
        <f t="shared" si="6"/>
        <v>0</v>
      </c>
      <c r="Q15" s="177">
        <f t="shared" si="6"/>
        <v>0</v>
      </c>
      <c r="R15" s="178">
        <f t="shared" si="6"/>
        <v>0</v>
      </c>
      <c r="S15" s="179">
        <f t="shared" si="6"/>
        <v>0</v>
      </c>
      <c r="T15" s="120">
        <f t="shared" si="6"/>
        <v>0</v>
      </c>
      <c r="U15" s="233">
        <f t="shared" si="6"/>
        <v>0</v>
      </c>
      <c r="V15" s="6"/>
      <c r="W15" s="63"/>
      <c r="X15" s="61"/>
      <c r="Y15" s="63"/>
      <c r="Z15" s="63"/>
      <c r="AA15" s="63"/>
      <c r="AB15" s="61"/>
      <c r="AC15" s="63"/>
      <c r="AD15" s="63"/>
    </row>
    <row r="17" spans="20:21" ht="19" x14ac:dyDescent="0.2">
      <c r="T17" s="238"/>
      <c r="U17" s="239"/>
    </row>
    <row r="18" spans="20:21" ht="19" x14ac:dyDescent="0.2">
      <c r="T18" s="238"/>
      <c r="U18" s="239"/>
    </row>
  </sheetData>
  <sheetProtection algorithmName="SHA-512" hashValue="vpwc0vkAEza9HX/n6hySl/BIzn3VwWFI996D7P+uUQ4u/bj2T52xamQ/plfhCM31692KJ3LlJqW0t9RvyxQpbA==" saltValue="pflrN6cjvBVybXDJBAocjA==" spinCount="100000" sheet="1" selectLockedCells="1"/>
  <phoneticPr fontId="20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BA484-202D-2047-9C56-6387AA9EA28B}">
  <dimension ref="B1:AD15"/>
  <sheetViews>
    <sheetView zoomScale="63" workbookViewId="0">
      <selection activeCell="U5" sqref="U5"/>
    </sheetView>
  </sheetViews>
  <sheetFormatPr baseColWidth="10" defaultColWidth="11" defaultRowHeight="16" x14ac:dyDescent="0.2"/>
  <cols>
    <col min="2" max="2" width="17.1640625" bestFit="1" customWidth="1"/>
    <col min="4" max="4" width="9.5" bestFit="1" customWidth="1"/>
    <col min="5" max="5" width="12" bestFit="1" customWidth="1"/>
    <col min="6" max="6" width="10.5" bestFit="1" customWidth="1"/>
    <col min="20" max="20" width="16.83203125" bestFit="1" customWidth="1"/>
    <col min="21" max="21" width="14.6640625" bestFit="1" customWidth="1"/>
    <col min="23" max="30" width="0" hidden="1" customWidth="1"/>
  </cols>
  <sheetData>
    <row r="1" spans="2:30" ht="17" thickBot="1" x14ac:dyDescent="0.25"/>
    <row r="2" spans="2:30" s="4" customFormat="1" ht="30" customHeight="1" thickBot="1" x14ac:dyDescent="0.3">
      <c r="B2" s="68" t="s">
        <v>0</v>
      </c>
      <c r="C2" s="69" t="s">
        <v>1</v>
      </c>
      <c r="D2" s="69" t="s">
        <v>2</v>
      </c>
      <c r="E2" s="69" t="s">
        <v>35</v>
      </c>
      <c r="F2" s="69" t="s">
        <v>25</v>
      </c>
      <c r="G2" s="70" t="s">
        <v>17</v>
      </c>
      <c r="H2" s="71" t="s">
        <v>18</v>
      </c>
      <c r="I2" s="72" t="s">
        <v>19</v>
      </c>
      <c r="J2" s="73" t="s">
        <v>20</v>
      </c>
      <c r="K2" s="74" t="s">
        <v>21</v>
      </c>
      <c r="L2" s="75" t="s">
        <v>39</v>
      </c>
      <c r="M2" s="76" t="s">
        <v>22</v>
      </c>
      <c r="N2" s="77" t="s">
        <v>40</v>
      </c>
      <c r="O2" s="78" t="s">
        <v>41</v>
      </c>
      <c r="P2" s="79" t="s">
        <v>23</v>
      </c>
      <c r="Q2" s="80" t="s">
        <v>24</v>
      </c>
      <c r="R2" s="81" t="s">
        <v>42</v>
      </c>
      <c r="S2" s="82" t="s">
        <v>37</v>
      </c>
      <c r="T2" s="83" t="s">
        <v>36</v>
      </c>
      <c r="U2" s="84" t="s">
        <v>38</v>
      </c>
      <c r="V2" s="59"/>
      <c r="W2" s="62" t="s">
        <v>46</v>
      </c>
      <c r="X2" s="62" t="s">
        <v>47</v>
      </c>
      <c r="Y2" s="62" t="s">
        <v>48</v>
      </c>
      <c r="Z2" s="62" t="s">
        <v>49</v>
      </c>
      <c r="AA2" s="62" t="s">
        <v>51</v>
      </c>
      <c r="AB2" s="62" t="s">
        <v>50</v>
      </c>
      <c r="AC2" s="62" t="s">
        <v>49</v>
      </c>
      <c r="AD2" s="62" t="s">
        <v>51</v>
      </c>
    </row>
    <row r="3" spans="2:30" ht="25" thickBot="1" x14ac:dyDescent="0.35">
      <c r="B3" s="85"/>
      <c r="C3" s="86"/>
      <c r="W3" s="61"/>
      <c r="X3" s="61"/>
      <c r="Y3" s="61"/>
      <c r="Z3" s="61"/>
      <c r="AA3" s="61"/>
      <c r="AB3" s="61"/>
      <c r="AC3" s="61"/>
      <c r="AD3" s="61"/>
    </row>
    <row r="4" spans="2:30" s="1" customFormat="1" ht="212" customHeight="1" thickBot="1" x14ac:dyDescent="0.25">
      <c r="B4" s="87"/>
      <c r="C4" s="88"/>
      <c r="D4" s="89"/>
      <c r="E4" s="89"/>
      <c r="F4" s="90"/>
      <c r="G4" s="7"/>
      <c r="H4" s="8"/>
      <c r="I4" s="9"/>
      <c r="J4" s="10"/>
      <c r="K4" s="11"/>
      <c r="L4" s="12"/>
      <c r="M4" s="13"/>
      <c r="N4" s="14"/>
      <c r="O4" s="15"/>
      <c r="P4" s="16"/>
      <c r="Q4" s="17"/>
      <c r="R4" s="18"/>
      <c r="S4" s="19"/>
      <c r="T4" s="91">
        <f>G4*D4+H4*D4+I4*D4+J4*D4+K4*D4+L4*D4+M4*D4+N4*D4+O4*D4+P4*D4+Q4*D4+R4*D4+S4*D4</f>
        <v>0</v>
      </c>
      <c r="U4" s="92">
        <f>G4*F4+H4*F4+I4*F4+J4*F4+K4*F4+L4*F4+M4*F4+N4*F4+O4*F4+P4*F4+Q4*F4+R4*F4+S4*F4</f>
        <v>0</v>
      </c>
      <c r="V4" s="60"/>
      <c r="W4" s="63">
        <f>G4+H4+I4+J4+K4+L4+M4+N4+O4+P4+Q4+R4+S4</f>
        <v>0</v>
      </c>
      <c r="X4" s="64">
        <v>3.6</v>
      </c>
      <c r="Y4" s="63">
        <v>5.57</v>
      </c>
      <c r="Z4" s="63">
        <f>X4*Y4</f>
        <v>20.052000000000003</v>
      </c>
      <c r="AA4" s="63">
        <f>W4*Z4</f>
        <v>0</v>
      </c>
      <c r="AB4" s="63">
        <v>9.9600000000000009</v>
      </c>
      <c r="AC4" s="63">
        <f>X4*AB4</f>
        <v>35.856000000000002</v>
      </c>
      <c r="AD4" s="63">
        <f>W4*AC4</f>
        <v>0</v>
      </c>
    </row>
    <row r="5" spans="2:30" s="1" customFormat="1" ht="212" customHeight="1" thickBot="1" x14ac:dyDescent="0.25">
      <c r="B5" s="93"/>
      <c r="C5" s="94"/>
      <c r="D5" s="95"/>
      <c r="E5" s="95"/>
      <c r="F5" s="96"/>
      <c r="G5" s="20"/>
      <c r="H5" s="21"/>
      <c r="I5" s="22"/>
      <c r="J5" s="23"/>
      <c r="K5" s="24"/>
      <c r="L5" s="25"/>
      <c r="M5" s="26"/>
      <c r="N5" s="27"/>
      <c r="O5" s="28"/>
      <c r="P5" s="29"/>
      <c r="Q5" s="30"/>
      <c r="R5" s="31"/>
      <c r="S5" s="32"/>
      <c r="T5" s="91">
        <f t="shared" ref="T5:T14" si="0">G5*D5+H5*D5+I5*D5+J5*D5+K5*D5+L5*D5+M5*D5+N5*D5+O5*D5+P5*D5+Q5*D5+R5*D5+S5*D5</f>
        <v>0</v>
      </c>
      <c r="U5" s="92">
        <f t="shared" ref="U5:U14" si="1">G5*F5+H5*F5+I5*F5+J5*F5+K5*F5+L5*F5+M5*F5+N5*F5+O5*F5+P5*F5+Q5*F5+R5*F5+S5*F5</f>
        <v>0</v>
      </c>
      <c r="V5" s="60"/>
      <c r="W5" s="63">
        <f t="shared" ref="W5:W15" si="2">G5+H5+I5+J5+K5+L5+M5+N5+O5+P5+Q5+R5+S5</f>
        <v>0</v>
      </c>
      <c r="X5" s="63">
        <v>2.6</v>
      </c>
      <c r="Y5" s="63">
        <v>5.57</v>
      </c>
      <c r="Z5" s="63">
        <f>X5*Y5</f>
        <v>14.482000000000001</v>
      </c>
      <c r="AA5" s="63">
        <f t="shared" ref="AA5:AA15" si="3">W5*Z5</f>
        <v>0</v>
      </c>
      <c r="AB5" s="63">
        <v>9.9600000000000009</v>
      </c>
      <c r="AC5" s="63">
        <f>X5*AB5</f>
        <v>25.896000000000004</v>
      </c>
      <c r="AD5" s="63">
        <f t="shared" ref="AD5:AD15" si="4">W5*AC5</f>
        <v>0</v>
      </c>
    </row>
    <row r="6" spans="2:30" s="1" customFormat="1" ht="212" customHeight="1" thickBot="1" x14ac:dyDescent="0.25">
      <c r="B6" s="93"/>
      <c r="C6" s="94"/>
      <c r="D6" s="95"/>
      <c r="E6" s="95"/>
      <c r="F6" s="96"/>
      <c r="G6" s="20"/>
      <c r="H6" s="21"/>
      <c r="I6" s="22"/>
      <c r="J6" s="23"/>
      <c r="K6" s="24"/>
      <c r="L6" s="25"/>
      <c r="M6" s="26"/>
      <c r="N6" s="27"/>
      <c r="O6" s="28"/>
      <c r="P6" s="29"/>
      <c r="Q6" s="30"/>
      <c r="R6" s="31"/>
      <c r="S6" s="32"/>
      <c r="T6" s="91">
        <f t="shared" si="0"/>
        <v>0</v>
      </c>
      <c r="U6" s="92">
        <f t="shared" si="1"/>
        <v>0</v>
      </c>
      <c r="V6" s="60"/>
      <c r="W6" s="63">
        <f t="shared" si="2"/>
        <v>0</v>
      </c>
      <c r="X6" s="63">
        <v>1.91</v>
      </c>
      <c r="Y6" s="63">
        <v>5.57</v>
      </c>
      <c r="Z6" s="63">
        <f>X6*Y6</f>
        <v>10.6387</v>
      </c>
      <c r="AA6" s="63">
        <f t="shared" si="3"/>
        <v>0</v>
      </c>
      <c r="AB6" s="63">
        <v>9.9600000000000009</v>
      </c>
      <c r="AC6" s="63">
        <f>X6*AB6</f>
        <v>19.023600000000002</v>
      </c>
      <c r="AD6" s="63">
        <f t="shared" si="4"/>
        <v>0</v>
      </c>
    </row>
    <row r="7" spans="2:30" s="1" customFormat="1" ht="212" customHeight="1" thickBot="1" x14ac:dyDescent="0.25">
      <c r="B7" s="93"/>
      <c r="C7" s="94"/>
      <c r="D7" s="95"/>
      <c r="E7" s="95"/>
      <c r="F7" s="96"/>
      <c r="G7" s="20"/>
      <c r="H7" s="21"/>
      <c r="I7" s="22"/>
      <c r="J7" s="23"/>
      <c r="K7" s="24"/>
      <c r="L7" s="25"/>
      <c r="M7" s="26"/>
      <c r="N7" s="27"/>
      <c r="O7" s="28"/>
      <c r="P7" s="29"/>
      <c r="Q7" s="30"/>
      <c r="R7" s="31"/>
      <c r="S7" s="32"/>
      <c r="T7" s="91">
        <f t="shared" si="0"/>
        <v>0</v>
      </c>
      <c r="U7" s="92">
        <f t="shared" si="1"/>
        <v>0</v>
      </c>
      <c r="V7" s="60"/>
      <c r="W7" s="63">
        <f t="shared" si="2"/>
        <v>0</v>
      </c>
      <c r="X7" s="63">
        <v>4.46</v>
      </c>
      <c r="Y7" s="63">
        <v>5.57</v>
      </c>
      <c r="Z7" s="63">
        <f>X7*Y7</f>
        <v>24.842200000000002</v>
      </c>
      <c r="AA7" s="63">
        <f t="shared" si="3"/>
        <v>0</v>
      </c>
      <c r="AB7" s="63">
        <v>9.9600000000000009</v>
      </c>
      <c r="AC7" s="63">
        <f>X7*AB7</f>
        <v>44.421600000000005</v>
      </c>
      <c r="AD7" s="63">
        <f t="shared" si="4"/>
        <v>0</v>
      </c>
    </row>
    <row r="8" spans="2:30" s="1" customFormat="1" ht="212" customHeight="1" thickBot="1" x14ac:dyDescent="0.25">
      <c r="B8" s="93"/>
      <c r="C8" s="94"/>
      <c r="D8" s="95"/>
      <c r="E8" s="95"/>
      <c r="F8" s="96"/>
      <c r="G8" s="20"/>
      <c r="H8" s="21"/>
      <c r="I8" s="22"/>
      <c r="J8" s="23"/>
      <c r="K8" s="24"/>
      <c r="L8" s="25"/>
      <c r="M8" s="26"/>
      <c r="N8" s="27"/>
      <c r="O8" s="28"/>
      <c r="P8" s="29"/>
      <c r="Q8" s="30"/>
      <c r="R8" s="31"/>
      <c r="S8" s="32"/>
      <c r="T8" s="91">
        <f t="shared" si="0"/>
        <v>0</v>
      </c>
      <c r="U8" s="92">
        <f t="shared" si="1"/>
        <v>0</v>
      </c>
      <c r="V8" s="60"/>
      <c r="W8" s="63">
        <f t="shared" si="2"/>
        <v>0</v>
      </c>
      <c r="X8" s="63">
        <v>2.8</v>
      </c>
      <c r="Y8" s="63">
        <v>5.57</v>
      </c>
      <c r="Z8" s="63">
        <f>X8*Y8</f>
        <v>15.596</v>
      </c>
      <c r="AA8" s="63">
        <f t="shared" si="3"/>
        <v>0</v>
      </c>
      <c r="AB8" s="63">
        <v>9.9600000000000009</v>
      </c>
      <c r="AC8" s="63">
        <f>X8*AB8</f>
        <v>27.888000000000002</v>
      </c>
      <c r="AD8" s="63">
        <f t="shared" si="4"/>
        <v>0</v>
      </c>
    </row>
    <row r="9" spans="2:30" s="1" customFormat="1" ht="212" customHeight="1" thickBot="1" x14ac:dyDescent="0.25">
      <c r="B9" s="93"/>
      <c r="C9" s="94"/>
      <c r="D9" s="95"/>
      <c r="E9" s="95"/>
      <c r="F9" s="96"/>
      <c r="G9" s="20"/>
      <c r="H9" s="21"/>
      <c r="I9" s="22"/>
      <c r="J9" s="23"/>
      <c r="K9" s="24"/>
      <c r="L9" s="25"/>
      <c r="M9" s="26"/>
      <c r="N9" s="27"/>
      <c r="O9" s="28"/>
      <c r="P9" s="29"/>
      <c r="Q9" s="30"/>
      <c r="R9" s="31"/>
      <c r="S9" s="32"/>
      <c r="T9" s="91">
        <f t="shared" si="0"/>
        <v>0</v>
      </c>
      <c r="U9" s="92">
        <f t="shared" si="1"/>
        <v>0</v>
      </c>
      <c r="V9" s="60"/>
      <c r="W9" s="63">
        <f t="shared" si="2"/>
        <v>0</v>
      </c>
      <c r="X9" s="63">
        <v>4.8769999999999998</v>
      </c>
      <c r="Y9" s="63">
        <v>5.57</v>
      </c>
      <c r="Z9" s="63">
        <f t="shared" ref="Z9" si="5">X9*Y9</f>
        <v>27.16489</v>
      </c>
      <c r="AA9" s="63">
        <f t="shared" si="3"/>
        <v>0</v>
      </c>
      <c r="AB9" s="63">
        <v>9.9600000000000009</v>
      </c>
      <c r="AC9" s="63">
        <f t="shared" ref="AC9" si="6">X9*AB9</f>
        <v>48.574919999999999</v>
      </c>
      <c r="AD9" s="63">
        <f t="shared" si="4"/>
        <v>0</v>
      </c>
    </row>
    <row r="10" spans="2:30" s="1" customFormat="1" ht="212" customHeight="1" thickBot="1" x14ac:dyDescent="0.25">
      <c r="B10" s="93"/>
      <c r="C10" s="94"/>
      <c r="D10" s="95"/>
      <c r="E10" s="95"/>
      <c r="F10" s="96"/>
      <c r="G10" s="20"/>
      <c r="H10" s="21"/>
      <c r="I10" s="22"/>
      <c r="J10" s="23"/>
      <c r="K10" s="24"/>
      <c r="L10" s="25"/>
      <c r="M10" s="26"/>
      <c r="N10" s="27"/>
      <c r="O10" s="28"/>
      <c r="P10" s="29"/>
      <c r="Q10" s="30"/>
      <c r="R10" s="31"/>
      <c r="S10" s="32"/>
      <c r="T10" s="91">
        <f t="shared" si="0"/>
        <v>0</v>
      </c>
      <c r="U10" s="92">
        <f t="shared" si="1"/>
        <v>0</v>
      </c>
      <c r="V10" s="60"/>
      <c r="W10" s="63">
        <f t="shared" si="2"/>
        <v>0</v>
      </c>
      <c r="X10" s="63">
        <v>4.3</v>
      </c>
      <c r="Y10" s="63">
        <v>5.57</v>
      </c>
      <c r="Z10" s="63">
        <f>X10*Y10</f>
        <v>23.951000000000001</v>
      </c>
      <c r="AA10" s="63">
        <f t="shared" si="3"/>
        <v>0</v>
      </c>
      <c r="AB10" s="63">
        <v>9.9600000000000009</v>
      </c>
      <c r="AC10" s="63">
        <f>X10*AB10</f>
        <v>42.828000000000003</v>
      </c>
      <c r="AD10" s="63">
        <f t="shared" si="4"/>
        <v>0</v>
      </c>
    </row>
    <row r="11" spans="2:30" s="1" customFormat="1" ht="212" customHeight="1" thickBot="1" x14ac:dyDescent="0.25">
      <c r="B11" s="93"/>
      <c r="C11" s="94"/>
      <c r="D11" s="95"/>
      <c r="E11" s="95"/>
      <c r="F11" s="96"/>
      <c r="G11" s="20"/>
      <c r="H11" s="21"/>
      <c r="I11" s="22"/>
      <c r="J11" s="23"/>
      <c r="K11" s="24"/>
      <c r="L11" s="25"/>
      <c r="M11" s="26"/>
      <c r="N11" s="27"/>
      <c r="O11" s="28"/>
      <c r="P11" s="29"/>
      <c r="Q11" s="30"/>
      <c r="R11" s="31"/>
      <c r="S11" s="32"/>
      <c r="T11" s="91">
        <f t="shared" si="0"/>
        <v>0</v>
      </c>
      <c r="U11" s="92">
        <f t="shared" si="1"/>
        <v>0</v>
      </c>
      <c r="V11" s="60"/>
      <c r="W11" s="63">
        <f t="shared" si="2"/>
        <v>0</v>
      </c>
      <c r="X11" s="63">
        <v>2.2000000000000002</v>
      </c>
      <c r="Y11" s="63">
        <v>5.57</v>
      </c>
      <c r="Z11" s="63">
        <f>X11*Y11</f>
        <v>12.254000000000001</v>
      </c>
      <c r="AA11" s="63">
        <f t="shared" si="3"/>
        <v>0</v>
      </c>
      <c r="AB11" s="63">
        <v>9.9600000000000009</v>
      </c>
      <c r="AC11" s="63">
        <f>X11*AB11</f>
        <v>21.912000000000003</v>
      </c>
      <c r="AD11" s="63">
        <f t="shared" si="4"/>
        <v>0</v>
      </c>
    </row>
    <row r="12" spans="2:30" s="1" customFormat="1" ht="212" customHeight="1" thickBot="1" x14ac:dyDescent="0.25">
      <c r="B12" s="97"/>
      <c r="C12" s="98"/>
      <c r="D12" s="99"/>
      <c r="E12" s="99"/>
      <c r="F12" s="100"/>
      <c r="G12" s="33"/>
      <c r="H12" s="34"/>
      <c r="I12" s="35"/>
      <c r="J12" s="36"/>
      <c r="K12" s="37"/>
      <c r="L12" s="38"/>
      <c r="M12" s="39"/>
      <c r="N12" s="40"/>
      <c r="O12" s="41"/>
      <c r="P12" s="42"/>
      <c r="Q12" s="43"/>
      <c r="R12" s="44"/>
      <c r="S12" s="45"/>
      <c r="T12" s="91">
        <f t="shared" si="0"/>
        <v>0</v>
      </c>
      <c r="U12" s="92">
        <f t="shared" si="1"/>
        <v>0</v>
      </c>
      <c r="V12" s="60"/>
      <c r="W12" s="63">
        <f t="shared" si="2"/>
        <v>0</v>
      </c>
      <c r="X12" s="63">
        <v>2.1</v>
      </c>
      <c r="Y12" s="63">
        <v>5.57</v>
      </c>
      <c r="Z12" s="63">
        <f>X12*Y12</f>
        <v>11.697000000000001</v>
      </c>
      <c r="AA12" s="63">
        <f t="shared" si="3"/>
        <v>0</v>
      </c>
      <c r="AB12" s="63">
        <v>9.9600000000000009</v>
      </c>
      <c r="AC12" s="63">
        <f>X12*AB12</f>
        <v>20.916000000000004</v>
      </c>
      <c r="AD12" s="63">
        <f t="shared" si="4"/>
        <v>0</v>
      </c>
    </row>
    <row r="13" spans="2:30" s="1" customFormat="1" ht="212" customHeight="1" thickBot="1" x14ac:dyDescent="0.25">
      <c r="B13" s="97"/>
      <c r="C13" s="98"/>
      <c r="D13" s="99"/>
      <c r="E13" s="99"/>
      <c r="F13" s="100"/>
      <c r="G13" s="33"/>
      <c r="H13" s="34"/>
      <c r="I13" s="35"/>
      <c r="J13" s="36"/>
      <c r="K13" s="37"/>
      <c r="L13" s="38"/>
      <c r="M13" s="39"/>
      <c r="N13" s="40"/>
      <c r="O13" s="41"/>
      <c r="P13" s="42"/>
      <c r="Q13" s="43"/>
      <c r="R13" s="44"/>
      <c r="S13" s="45"/>
      <c r="T13" s="91">
        <f t="shared" si="0"/>
        <v>0</v>
      </c>
      <c r="U13" s="92">
        <f t="shared" si="1"/>
        <v>0</v>
      </c>
      <c r="V13" s="60"/>
      <c r="W13" s="63">
        <f t="shared" si="2"/>
        <v>0</v>
      </c>
      <c r="X13" s="63">
        <v>1.87</v>
      </c>
      <c r="Y13" s="63">
        <v>5.57</v>
      </c>
      <c r="Z13" s="63">
        <f>X13*Y13</f>
        <v>10.415900000000001</v>
      </c>
      <c r="AA13" s="63">
        <f t="shared" si="3"/>
        <v>0</v>
      </c>
      <c r="AB13" s="63">
        <v>9.9600000000000009</v>
      </c>
      <c r="AC13" s="63">
        <f>X13*AB13</f>
        <v>18.625200000000003</v>
      </c>
      <c r="AD13" s="63">
        <f t="shared" si="4"/>
        <v>0</v>
      </c>
    </row>
    <row r="14" spans="2:30" s="1" customFormat="1" ht="212" customHeight="1" thickBot="1" x14ac:dyDescent="0.25">
      <c r="B14" s="101"/>
      <c r="C14" s="102"/>
      <c r="D14" s="103"/>
      <c r="E14" s="103"/>
      <c r="F14" s="104"/>
      <c r="G14" s="46"/>
      <c r="H14" s="47"/>
      <c r="I14" s="48"/>
      <c r="J14" s="49"/>
      <c r="K14" s="50"/>
      <c r="L14" s="51"/>
      <c r="M14" s="52"/>
      <c r="N14" s="53"/>
      <c r="O14" s="54"/>
      <c r="P14" s="55"/>
      <c r="Q14" s="56"/>
      <c r="R14" s="57"/>
      <c r="S14" s="58"/>
      <c r="T14" s="91">
        <f t="shared" si="0"/>
        <v>0</v>
      </c>
      <c r="U14" s="92">
        <f t="shared" si="1"/>
        <v>0</v>
      </c>
      <c r="V14" s="60"/>
      <c r="W14" s="63">
        <f t="shared" si="2"/>
        <v>0</v>
      </c>
      <c r="X14" s="63">
        <v>1.25</v>
      </c>
      <c r="Y14" s="63">
        <v>5.57</v>
      </c>
      <c r="Z14" s="63">
        <f>X14*Y14</f>
        <v>6.9625000000000004</v>
      </c>
      <c r="AA14" s="63">
        <f t="shared" si="3"/>
        <v>0</v>
      </c>
      <c r="AB14" s="63">
        <v>9.9600000000000009</v>
      </c>
      <c r="AC14" s="63">
        <f>X14*AB14</f>
        <v>12.450000000000001</v>
      </c>
      <c r="AD14" s="63">
        <f t="shared" si="4"/>
        <v>0</v>
      </c>
    </row>
    <row r="15" spans="2:30" ht="29" customHeight="1" thickBot="1" x14ac:dyDescent="0.3">
      <c r="B15" s="105" t="s">
        <v>4</v>
      </c>
      <c r="C15" s="106"/>
      <c r="D15" s="107">
        <f>SUM(D4:D14)</f>
        <v>0</v>
      </c>
      <c r="E15" s="108"/>
      <c r="F15" s="109">
        <f t="shared" ref="F15:U15" si="7">SUM(F4:F14)</f>
        <v>0</v>
      </c>
      <c r="G15" s="110">
        <f t="shared" si="7"/>
        <v>0</v>
      </c>
      <c r="H15" s="111">
        <f t="shared" si="7"/>
        <v>0</v>
      </c>
      <c r="I15" s="112">
        <f t="shared" si="7"/>
        <v>0</v>
      </c>
      <c r="J15" s="113">
        <f t="shared" si="7"/>
        <v>0</v>
      </c>
      <c r="K15" s="114">
        <f t="shared" si="7"/>
        <v>0</v>
      </c>
      <c r="L15" s="115">
        <f t="shared" si="7"/>
        <v>0</v>
      </c>
      <c r="M15" s="116">
        <f t="shared" si="7"/>
        <v>0</v>
      </c>
      <c r="N15" s="116">
        <f t="shared" si="7"/>
        <v>0</v>
      </c>
      <c r="O15" s="116">
        <f t="shared" si="7"/>
        <v>0</v>
      </c>
      <c r="P15" s="117">
        <f t="shared" si="7"/>
        <v>0</v>
      </c>
      <c r="Q15" s="118">
        <f t="shared" si="7"/>
        <v>0</v>
      </c>
      <c r="R15" s="118">
        <f t="shared" si="7"/>
        <v>0</v>
      </c>
      <c r="S15" s="119">
        <f t="shared" si="7"/>
        <v>0</v>
      </c>
      <c r="T15" s="120">
        <f t="shared" si="7"/>
        <v>0</v>
      </c>
      <c r="U15" s="121">
        <f t="shared" si="7"/>
        <v>0</v>
      </c>
      <c r="V15" s="6"/>
      <c r="W15" s="63">
        <f t="shared" si="2"/>
        <v>0</v>
      </c>
      <c r="X15" s="61"/>
      <c r="Y15" s="63"/>
      <c r="Z15" s="63"/>
      <c r="AA15" s="63">
        <f t="shared" si="3"/>
        <v>0</v>
      </c>
      <c r="AB15" s="61"/>
      <c r="AC15" s="63"/>
      <c r="AD15" s="63">
        <f t="shared" si="4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1</vt:i4>
      </vt:variant>
    </vt:vector>
  </HeadingPairs>
  <TitlesOfParts>
    <vt:vector size="9" baseType="lpstr">
      <vt:lpstr>SUMMARY</vt:lpstr>
      <vt:lpstr>TETRA RAILS FIBERGLASS</vt:lpstr>
      <vt:lpstr>THE DROP PU</vt:lpstr>
      <vt:lpstr>THE DROP FIBERGLASS</vt:lpstr>
      <vt:lpstr>LINESTONE PU</vt:lpstr>
      <vt:lpstr>BLADES PU</vt:lpstr>
      <vt:lpstr>SANDSTONE PU</vt:lpstr>
      <vt:lpstr>Sheet6</vt:lpstr>
      <vt:lpstr>SUMMARY!Druckbereich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Linus Raatz</cp:lastModifiedBy>
  <cp:lastPrinted>2020-02-17T11:23:47Z</cp:lastPrinted>
  <dcterms:created xsi:type="dcterms:W3CDTF">2019-10-18T10:37:56Z</dcterms:created>
  <dcterms:modified xsi:type="dcterms:W3CDTF">2025-12-02T20:30:37Z</dcterms:modified>
</cp:coreProperties>
</file>