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r_form_(for_volumes)" sheetId="1" r:id="rId4"/>
    <sheet state="visible" name="Slipery panels" sheetId="2" r:id="rId5"/>
  </sheets>
  <definedNames/>
  <calcPr/>
  <extLst>
    <ext uri="GoogleSheetsCustomDataVersion2">
      <go:sheetsCustomData xmlns:go="http://customooxmlschemas.google.com/" r:id="rId6" roundtripDataChecksum="tO5ZSw1TGPxjoFOVpHawv6EXcry17URamop1nazXpD0="/>
    </ext>
  </extLst>
</workbook>
</file>

<file path=xl/sharedStrings.xml><?xml version="1.0" encoding="utf-8"?>
<sst xmlns="http://schemas.openxmlformats.org/spreadsheetml/2006/main" count="1272" uniqueCount="182">
  <si>
    <t>AVA Volumes order form - distribution</t>
  </si>
  <si>
    <t>Prices in EURO - VAT not included</t>
  </si>
  <si>
    <t>Model</t>
  </si>
  <si>
    <t>Size</t>
  </si>
  <si>
    <t>Price</t>
  </si>
  <si>
    <t>Number of Pieces/sets</t>
  </si>
  <si>
    <t>Partial amount</t>
  </si>
  <si>
    <t>Total number of pieces</t>
  </si>
  <si>
    <t>Avalon</t>
  </si>
  <si>
    <t>S</t>
  </si>
  <si>
    <t>M</t>
  </si>
  <si>
    <t>L</t>
  </si>
  <si>
    <t>XL</t>
  </si>
  <si>
    <t>XXL</t>
  </si>
  <si>
    <t>Avalon Flat</t>
  </si>
  <si>
    <t>Avalon Superflat</t>
  </si>
  <si>
    <t>Square</t>
  </si>
  <si>
    <t>Square Flat</t>
  </si>
  <si>
    <t>Square Superflat</t>
  </si>
  <si>
    <t>Anton</t>
  </si>
  <si>
    <t>Austin left</t>
  </si>
  <si>
    <t>Austin right</t>
  </si>
  <si>
    <t>Amon</t>
  </si>
  <si>
    <t>Asteca</t>
  </si>
  <si>
    <t>one size</t>
  </si>
  <si>
    <t>Boomerang  Left</t>
  </si>
  <si>
    <t>Boomerang Right</t>
  </si>
  <si>
    <t xml:space="preserve">Boomerang - pair </t>
  </si>
  <si>
    <t>Cuneo</t>
  </si>
  <si>
    <t>Cuneo Lungo</t>
  </si>
  <si>
    <t>Circo</t>
  </si>
  <si>
    <t>Concord</t>
  </si>
  <si>
    <t>Classica</t>
  </si>
  <si>
    <t>Chava</t>
  </si>
  <si>
    <t>Delta</t>
  </si>
  <si>
    <t>Fresco 10°</t>
  </si>
  <si>
    <t>Fresco 20°</t>
  </si>
  <si>
    <t>Fresco 30°</t>
  </si>
  <si>
    <t>Flat 80</t>
  </si>
  <si>
    <t>Flat 90</t>
  </si>
  <si>
    <t>Gamma 3 Right- single pieces</t>
  </si>
  <si>
    <t>A</t>
  </si>
  <si>
    <t>B</t>
  </si>
  <si>
    <t>C</t>
  </si>
  <si>
    <t>D</t>
  </si>
  <si>
    <t>Gamma 3 Left- single pieces</t>
  </si>
  <si>
    <t>Gamma 3 Right - full set</t>
  </si>
  <si>
    <t>A,B,C,D</t>
  </si>
  <si>
    <t>Gamma 3 Left - full set</t>
  </si>
  <si>
    <t>Large Gamma 3 Right - single pieces</t>
  </si>
  <si>
    <t>Large Gamma 3 Left - single pieces</t>
  </si>
  <si>
    <t>Large Gamma 3 Right full set</t>
  </si>
  <si>
    <t>Large Gamma 3 Left full set</t>
  </si>
  <si>
    <t>Gamma 4 Right - single pieces</t>
  </si>
  <si>
    <t>E</t>
  </si>
  <si>
    <t>Gamma 4 Left - single pieces</t>
  </si>
  <si>
    <t>Large Gamma 4 Right - single pieces</t>
  </si>
  <si>
    <t>Large Gamma 4 Left - single pieces</t>
  </si>
  <si>
    <t>Gamma 4 Right Full set</t>
  </si>
  <si>
    <t>A,B,C,D,E</t>
  </si>
  <si>
    <t>Gamma 4 Left Full set</t>
  </si>
  <si>
    <t>Large Gamma 4 Right Full set</t>
  </si>
  <si>
    <t>Large Gamma 4 Left Full set</t>
  </si>
  <si>
    <t>Gamma 4 - 30° Left</t>
  </si>
  <si>
    <t>Gamma 4 - 30° Right</t>
  </si>
  <si>
    <t>Gamma 4 - 40° Left</t>
  </si>
  <si>
    <t>Gamma 4 - 40° Right</t>
  </si>
  <si>
    <t>Gradino Full Set</t>
  </si>
  <si>
    <t>Gradino - Single Pieces</t>
  </si>
  <si>
    <t>Fratelli 1 - Set</t>
  </si>
  <si>
    <t>Fratelli 2 - Set</t>
  </si>
  <si>
    <t>French fries</t>
  </si>
  <si>
    <t>SET</t>
  </si>
  <si>
    <t>Half Chava - pair</t>
  </si>
  <si>
    <t>Half Circo - pair</t>
  </si>
  <si>
    <t>Half Lancia - pair</t>
  </si>
  <si>
    <t>Inca</t>
  </si>
  <si>
    <t>Lancia</t>
  </si>
  <si>
    <t>Lancia Flat</t>
  </si>
  <si>
    <t>Leon left</t>
  </si>
  <si>
    <t>Leon right</t>
  </si>
  <si>
    <t>Mago Large</t>
  </si>
  <si>
    <t>Mago medium "A"</t>
  </si>
  <si>
    <t>Mago medium "B"</t>
  </si>
  <si>
    <t>Mago - set A</t>
  </si>
  <si>
    <t>L + M "A"</t>
  </si>
  <si>
    <t>Mago - set B</t>
  </si>
  <si>
    <t>L + M "B"</t>
  </si>
  <si>
    <t>Parapetto</t>
  </si>
  <si>
    <t>60°  Medium</t>
  </si>
  <si>
    <t>60° Large</t>
  </si>
  <si>
    <t>70°  Medium</t>
  </si>
  <si>
    <t>70°  Large</t>
  </si>
  <si>
    <t>80°  Medium</t>
  </si>
  <si>
    <t>80°  Large</t>
  </si>
  <si>
    <t>Gobba</t>
  </si>
  <si>
    <t>Rampa</t>
  </si>
  <si>
    <t>Rampa wide</t>
  </si>
  <si>
    <t>Rumba Low</t>
  </si>
  <si>
    <t>Rumba High</t>
  </si>
  <si>
    <t>Sparo</t>
  </si>
  <si>
    <t>Sapro Flat</t>
  </si>
  <si>
    <t>Sparo Super Flat</t>
  </si>
  <si>
    <t>Splash</t>
  </si>
  <si>
    <t>Samba</t>
  </si>
  <si>
    <t>Tufa</t>
  </si>
  <si>
    <t>Base Zero</t>
  </si>
  <si>
    <t>Base 10°</t>
  </si>
  <si>
    <t>Base 15°</t>
  </si>
  <si>
    <t>Etna</t>
  </si>
  <si>
    <t>Fuji</t>
  </si>
  <si>
    <t>Katla</t>
  </si>
  <si>
    <t>Salina</t>
  </si>
  <si>
    <t>Lipari</t>
  </si>
  <si>
    <t>Ustica</t>
  </si>
  <si>
    <t>WI-FI 70°</t>
  </si>
  <si>
    <t>Set</t>
  </si>
  <si>
    <t>WI-FI 80°</t>
  </si>
  <si>
    <t>Crack</t>
  </si>
  <si>
    <t>Pair (R +L)</t>
  </si>
  <si>
    <t>Crack Midle</t>
  </si>
  <si>
    <t>Crack ending 45°</t>
  </si>
  <si>
    <t>Crack ending 30°</t>
  </si>
  <si>
    <t>Total (amount of the order / pieces)</t>
  </si>
  <si>
    <t>Color</t>
  </si>
  <si>
    <t>Ral 1023</t>
  </si>
  <si>
    <t>Ral 2011</t>
  </si>
  <si>
    <t>Ral 3027</t>
  </si>
  <si>
    <t>Ral 5015</t>
  </si>
  <si>
    <t>Ral 5018</t>
  </si>
  <si>
    <t>Ral 6018</t>
  </si>
  <si>
    <t>Ral 7040</t>
  </si>
  <si>
    <t>Ral 9011</t>
  </si>
  <si>
    <t>Custom*</t>
  </si>
  <si>
    <t>*For other colors please contact us to check availability</t>
  </si>
  <si>
    <t>The prices in the price list are for standard volumes with 100% grip area coverage. For Dual Texture models please contact us for confirmation of values and production details.</t>
  </si>
  <si>
    <t>For volumes with a different number of t-nuts, please contact us for confirmation of values.</t>
  </si>
  <si>
    <t>Proforma/invoice and delivery form</t>
  </si>
  <si>
    <t>Invoice data</t>
  </si>
  <si>
    <t>Company name</t>
  </si>
  <si>
    <t>VAT number</t>
  </si>
  <si>
    <t>Addres</t>
  </si>
  <si>
    <t>email</t>
  </si>
  <si>
    <t>Contact phone</t>
  </si>
  <si>
    <t>Delivery data</t>
  </si>
  <si>
    <t>Post code</t>
  </si>
  <si>
    <t>City</t>
  </si>
  <si>
    <t>Country</t>
  </si>
  <si>
    <t>Contact phone number</t>
  </si>
  <si>
    <t>Please try to fill in the effort covers with as much detail as possible, such as avenue/street/location and possible additions like floor/gate/side entrance.</t>
  </si>
  <si>
    <t>AVA Volumes Slippery panels order form – Prices in Euro</t>
  </si>
  <si>
    <r>
      <rPr>
        <rFont val="Arial"/>
        <color rgb="FFFF4000"/>
        <sz val="13.0"/>
      </rPr>
      <t>How to use the form:</t>
    </r>
    <r>
      <rPr>
        <rFont val="Arial"/>
        <color rgb="FF000000"/>
        <sz val="13.0"/>
      </rPr>
      <t xml:space="preserve"> choose the side of the volume indicated by the number and write the quantity below it.</t>
    </r>
  </si>
  <si>
    <t>Volume sides</t>
  </si>
  <si>
    <t>Pieces</t>
  </si>
  <si>
    <t>°</t>
  </si>
  <si>
    <t>Avalon Super Flat</t>
  </si>
  <si>
    <t>Boomerang</t>
  </si>
  <si>
    <t>Flat 80°</t>
  </si>
  <si>
    <t>XS</t>
  </si>
  <si>
    <t>Flat 90 °</t>
  </si>
  <si>
    <t>Gamma 3 Right</t>
  </si>
  <si>
    <t>Gamma 3 Left</t>
  </si>
  <si>
    <t>Gamma 3 Large</t>
  </si>
  <si>
    <t>Gamma 4 Right</t>
  </si>
  <si>
    <t>Gamma 4 Left</t>
  </si>
  <si>
    <t>Gamma 40°</t>
  </si>
  <si>
    <t>Fratelli 1</t>
  </si>
  <si>
    <t>Fratelli 2</t>
  </si>
  <si>
    <t>Half Chava</t>
  </si>
  <si>
    <t>Half Circo</t>
  </si>
  <si>
    <t>Half Lancia</t>
  </si>
  <si>
    <t>60° M</t>
  </si>
  <si>
    <t>70° M</t>
  </si>
  <si>
    <t>80° M</t>
  </si>
  <si>
    <t>60° L</t>
  </si>
  <si>
    <t>70° L</t>
  </si>
  <si>
    <t>80° L</t>
  </si>
  <si>
    <t>Rumba high</t>
  </si>
  <si>
    <t xml:space="preserve">Total </t>
  </si>
  <si>
    <t>Available colors</t>
  </si>
  <si>
    <t>Black</t>
  </si>
  <si>
    <t>White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</si>
</sst>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[$€]#,##0.00"/>
    <numFmt numFmtId="165" formatCode="#"/>
    <numFmt numFmtId="166" formatCode="[$€-415]#,##0.00"/>
    <numFmt numFmtId="167" formatCode="#,##0.00\ [$€-407];[Red]\-#,##0.00\ [$€-407]"/>
    <numFmt numFmtId="168" formatCode="[$-415]General"/>
    <numFmt numFmtId="169" formatCode="#,##0.00\ [$zł-415];[Red]\-#,##0.00\ [$zł-415]"/>
    <numFmt numFmtId="170" formatCode="#,##0.00\ [$€-80C];[Red]\-#,##0.00\ [$€-80C]"/>
    <numFmt numFmtId="171" formatCode="#,##0.00\ [$€-40C];[Red]\-#,##0.00\ [$€-40C]"/>
  </numFmts>
  <fonts count="26">
    <font>
      <sz val="10.0"/>
      <color rgb="FF000000"/>
      <name val="Arial"/>
      <scheme val="minor"/>
    </font>
    <font>
      <sz val="14.0"/>
      <color rgb="FF000000"/>
      <name val="Arial"/>
    </font>
    <font/>
    <font>
      <sz val="10.0"/>
      <color rgb="FF000000"/>
      <name val="Calibri"/>
    </font>
    <font>
      <sz val="13.0"/>
      <color rgb="FFFF0000"/>
      <name val="Arial"/>
    </font>
    <font>
      <b/>
      <sz val="12.0"/>
      <color rgb="FF000000"/>
      <name val="Arial"/>
    </font>
    <font>
      <sz val="12.0"/>
      <color rgb="FF000000"/>
      <name val="Arial"/>
    </font>
    <font>
      <b/>
      <sz val="12.0"/>
      <color rgb="FFFF0000"/>
      <name val="Arial"/>
    </font>
    <font>
      <sz val="12.0"/>
      <color rgb="FF000000"/>
      <name val="Calibri"/>
    </font>
    <font>
      <sz val="11.0"/>
      <color rgb="FF000000"/>
      <name val="Arial"/>
    </font>
    <font>
      <sz val="10.0"/>
      <color rgb="FF000000"/>
      <name val="Arial"/>
    </font>
    <font>
      <color theme="1"/>
      <name val="Arial"/>
    </font>
    <font>
      <sz val="11.0"/>
      <color theme="1"/>
      <name val="Cambria"/>
    </font>
    <font>
      <sz val="12.0"/>
      <color theme="1"/>
      <name val="Arial"/>
    </font>
    <font>
      <b/>
      <sz val="12.0"/>
      <color rgb="FFFA7D00"/>
      <name val="Calibri"/>
    </font>
    <font>
      <b/>
      <sz val="12.0"/>
      <color rgb="FFFF9900"/>
      <name val="Arial"/>
    </font>
    <font>
      <sz val="18.0"/>
      <color rgb="FF000000"/>
      <name val="Arial"/>
    </font>
    <font>
      <sz val="18.0"/>
      <color rgb="FF000000"/>
      <name val="Calibri"/>
    </font>
    <font>
      <sz val="10.0"/>
      <color rgb="FFFFFFFF"/>
      <name val="Arial"/>
    </font>
    <font>
      <sz val="18.0"/>
      <color rgb="FF1F1F1F"/>
      <name val="Arial"/>
    </font>
    <font>
      <b/>
      <sz val="16.0"/>
      <color rgb="FF000000"/>
      <name val="Calibri"/>
    </font>
    <font>
      <sz val="9.0"/>
      <color rgb="FF000000"/>
      <name val="Lexend"/>
    </font>
    <font>
      <b/>
      <sz val="14.0"/>
      <color rgb="FF000000"/>
      <name val="Arial"/>
    </font>
    <font>
      <sz val="13.0"/>
      <color rgb="FFFF4000"/>
      <name val="Arial"/>
    </font>
    <font>
      <b/>
      <sz val="10.0"/>
      <color rgb="FF000000"/>
      <name val="Arial"/>
    </font>
    <font>
      <sz val="12.0"/>
      <color rgb="FFFFFFFF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rgb="FFFCE85B"/>
        <bgColor rgb="FFFCE85B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00A8FF"/>
        <bgColor rgb="FF00A8FF"/>
      </patternFill>
    </fill>
    <fill>
      <patternFill patternType="solid">
        <fgColor rgb="FF14C9C9"/>
        <bgColor rgb="FF14C9C9"/>
      </patternFill>
    </fill>
    <fill>
      <patternFill patternType="solid">
        <fgColor rgb="FF7AC25F"/>
        <bgColor rgb="FF7AC25F"/>
      </patternFill>
    </fill>
    <fill>
      <patternFill patternType="solid">
        <fgColor rgb="FF999999"/>
        <bgColor rgb="FF999999"/>
      </patternFill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</fills>
  <borders count="32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top style="hair">
        <color rgb="FF000000"/>
      </top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thin">
        <color rgb="FF000000"/>
      </bottom>
    </border>
    <border>
      <bottom style="hair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2" fontId="4" numFmtId="0" xfId="0" applyAlignment="1" applyFont="1">
      <alignment horizontal="center" vertical="center"/>
    </xf>
    <xf borderId="1" fillId="2" fontId="4" numFmtId="0" xfId="0" applyAlignment="1" applyBorder="1" applyFont="1">
      <alignment horizontal="center" vertical="center"/>
    </xf>
    <xf borderId="0" fillId="2" fontId="5" numFmtId="0" xfId="0" applyAlignment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2" fontId="5" numFmtId="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5" numFmtId="4" xfId="0" applyAlignment="1" applyBorder="1" applyFont="1" applyNumberForma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0" fillId="0" fontId="8" numFmtId="0" xfId="0" applyFont="1"/>
    <xf borderId="0" fillId="2" fontId="9" numFmtId="0" xfId="0" applyFont="1"/>
    <xf borderId="5" fillId="2" fontId="9" numFmtId="0" xfId="0" applyBorder="1" applyFont="1"/>
    <xf borderId="5" fillId="2" fontId="6" numFmtId="0" xfId="0" applyAlignment="1" applyBorder="1" applyFont="1">
      <alignment horizontal="center" vertical="center"/>
    </xf>
    <xf borderId="4" fillId="0" fontId="10" numFmtId="0" xfId="0" applyAlignment="1" applyBorder="1" applyFont="1">
      <alignment horizontal="center" vertical="center"/>
    </xf>
    <xf borderId="6" fillId="0" fontId="10" numFmtId="4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4" fillId="0" fontId="3" numFmtId="4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4" fillId="0" fontId="3" numFmtId="0" xfId="0" applyAlignment="1" applyBorder="1" applyFont="1">
      <alignment vertical="center"/>
    </xf>
    <xf borderId="0" fillId="2" fontId="6" numFmtId="0" xfId="0" applyAlignment="1" applyFont="1">
      <alignment horizontal="center" vertical="center"/>
    </xf>
    <xf borderId="4" fillId="2" fontId="6" numFmtId="0" xfId="0" applyAlignment="1" applyBorder="1" applyFont="1">
      <alignment horizontal="center" vertical="center"/>
    </xf>
    <xf borderId="6" fillId="2" fontId="10" numFmtId="4" xfId="0" applyAlignment="1" applyBorder="1" applyFont="1" applyNumberFormat="1">
      <alignment horizontal="center" vertical="center"/>
    </xf>
    <xf borderId="0" fillId="0" fontId="3" numFmtId="0" xfId="0" applyAlignment="1" applyFont="1">
      <alignment vertical="center"/>
    </xf>
    <xf borderId="0" fillId="0" fontId="9" numFmtId="0" xfId="0" applyFont="1"/>
    <xf borderId="5" fillId="0" fontId="9" numFmtId="0" xfId="0" applyBorder="1" applyFont="1"/>
    <xf borderId="5" fillId="0" fontId="6" numFmtId="0" xfId="0" applyAlignment="1" applyBorder="1" applyFont="1">
      <alignment horizontal="center" vertical="center"/>
    </xf>
    <xf borderId="9" fillId="2" fontId="9" numFmtId="0" xfId="0" applyBorder="1" applyFont="1"/>
    <xf borderId="9" fillId="2" fontId="6" numFmtId="0" xfId="0" applyAlignment="1" applyBorder="1" applyFont="1">
      <alignment horizontal="center" vertical="center"/>
    </xf>
    <xf borderId="3" fillId="0" fontId="10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7" fillId="0" fontId="9" numFmtId="0" xfId="0" applyBorder="1" applyFont="1"/>
    <xf borderId="7" fillId="0" fontId="6" numFmtId="0" xfId="0" applyAlignment="1" applyBorder="1" applyFont="1">
      <alignment horizontal="center" vertical="center"/>
    </xf>
    <xf borderId="0" fillId="0" fontId="9" numFmtId="0" xfId="0" applyAlignment="1" applyFont="1">
      <alignment horizontal="center" vertical="center"/>
    </xf>
    <xf borderId="7" fillId="0" fontId="9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4" fillId="0" fontId="6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5" fillId="2" fontId="6" numFmtId="0" xfId="0" applyAlignment="1" applyBorder="1" applyFont="1">
      <alignment horizontal="center" shrinkToFit="0" vertical="center" wrapText="1"/>
    </xf>
    <xf borderId="0" fillId="2" fontId="9" numFmtId="0" xfId="0" applyAlignment="1" applyFont="1">
      <alignment horizontal="center" vertical="center"/>
    </xf>
    <xf borderId="5" fillId="2" fontId="9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center" vertical="center"/>
    </xf>
    <xf borderId="6" fillId="0" fontId="6" numFmtId="0" xfId="0" applyAlignment="1" applyBorder="1" applyFont="1">
      <alignment horizontal="center" shrinkToFit="0" vertical="center" wrapText="1"/>
    </xf>
    <xf borderId="12" fillId="2" fontId="9" numFmtId="0" xfId="0" applyBorder="1" applyFont="1"/>
    <xf borderId="4" fillId="2" fontId="11" numFmtId="4" xfId="0" applyAlignment="1" applyBorder="1" applyFont="1" applyNumberFormat="1">
      <alignment horizontal="center"/>
    </xf>
    <xf borderId="13" fillId="0" fontId="2" numFmtId="0" xfId="0" applyBorder="1" applyFont="1"/>
    <xf borderId="14" fillId="0" fontId="2" numFmtId="0" xfId="0" applyBorder="1" applyFont="1"/>
    <xf borderId="7" fillId="2" fontId="6" numFmtId="0" xfId="0" applyAlignment="1" applyBorder="1" applyFont="1">
      <alignment horizontal="center" vertical="center"/>
    </xf>
    <xf borderId="0" fillId="0" fontId="10" numFmtId="4" xfId="0" applyAlignment="1" applyFont="1" applyNumberFormat="1">
      <alignment horizontal="center" vertical="center"/>
    </xf>
    <xf borderId="4" fillId="0" fontId="10" numFmtId="4" xfId="0" applyAlignment="1" applyBorder="1" applyFont="1" applyNumberFormat="1">
      <alignment horizontal="center" vertical="center"/>
    </xf>
    <xf borderId="4" fillId="0" fontId="11" numFmtId="4" xfId="0" applyAlignment="1" applyBorder="1" applyFont="1" applyNumberFormat="1">
      <alignment horizontal="center" vertical="center"/>
    </xf>
    <xf borderId="12" fillId="2" fontId="6" numFmtId="0" xfId="0" applyAlignment="1" applyBorder="1" applyFont="1">
      <alignment horizontal="center" vertical="center"/>
    </xf>
    <xf borderId="15" fillId="0" fontId="2" numFmtId="0" xfId="0" applyBorder="1" applyFont="1"/>
    <xf borderId="9" fillId="0" fontId="10" numFmtId="4" xfId="0" applyAlignment="1" applyBorder="1" applyFont="1" applyNumberFormat="1">
      <alignment horizontal="center" vertical="center"/>
    </xf>
    <xf borderId="5" fillId="0" fontId="9" numFmtId="0" xfId="0" applyAlignment="1" applyBorder="1" applyFont="1">
      <alignment vertical="center"/>
    </xf>
    <xf borderId="5" fillId="0" fontId="3" numFmtId="4" xfId="0" applyAlignment="1" applyBorder="1" applyFont="1" applyNumberFormat="1">
      <alignment horizontal="center" vertical="center"/>
    </xf>
    <xf borderId="5" fillId="0" fontId="3" numFmtId="0" xfId="0" applyAlignment="1" applyBorder="1" applyFont="1">
      <alignment horizontal="center" vertical="center"/>
    </xf>
    <xf borderId="16" fillId="0" fontId="2" numFmtId="0" xfId="0" applyBorder="1" applyFont="1"/>
    <xf borderId="5" fillId="0" fontId="6" numFmtId="0" xfId="0" applyAlignment="1" applyBorder="1" applyFont="1">
      <alignment horizontal="center" shrinkToFit="0" vertical="center" wrapText="1"/>
    </xf>
    <xf borderId="4" fillId="0" fontId="9" numFmtId="0" xfId="0" applyBorder="1" applyFont="1"/>
    <xf borderId="4" fillId="2" fontId="10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center" vertical="center"/>
    </xf>
    <xf borderId="4" fillId="0" fontId="11" numFmtId="0" xfId="0" applyAlignment="1" applyBorder="1" applyFont="1">
      <alignment horizontal="center" vertical="center"/>
    </xf>
    <xf borderId="0" fillId="2" fontId="9" numFmtId="0" xfId="0" applyAlignment="1" applyFont="1">
      <alignment horizontal="center"/>
    </xf>
    <xf borderId="5" fillId="2" fontId="9" numFmtId="0" xfId="0" applyAlignment="1" applyBorder="1" applyFont="1">
      <alignment horizontal="center"/>
    </xf>
    <xf borderId="17" fillId="0" fontId="2" numFmtId="0" xfId="0" applyBorder="1" applyFont="1"/>
    <xf borderId="0" fillId="0" fontId="12" numFmtId="0" xfId="0" applyAlignment="1" applyFont="1">
      <alignment horizontal="center" vertical="center"/>
    </xf>
    <xf borderId="7" fillId="0" fontId="12" numFmtId="0" xfId="0" applyAlignment="1" applyBorder="1" applyFont="1">
      <alignment horizontal="center" vertical="center"/>
    </xf>
    <xf borderId="7" fillId="0" fontId="13" numFmtId="0" xfId="0" applyAlignment="1" applyBorder="1" applyFont="1">
      <alignment horizontal="center" vertical="center"/>
    </xf>
    <xf borderId="6" fillId="0" fontId="11" numFmtId="4" xfId="0" applyAlignment="1" applyBorder="1" applyFont="1" applyNumberFormat="1">
      <alignment horizontal="center"/>
    </xf>
    <xf borderId="0" fillId="0" fontId="10" numFmtId="0" xfId="0" applyAlignment="1" applyFont="1">
      <alignment readingOrder="0"/>
    </xf>
    <xf borderId="13" fillId="0" fontId="12" numFmtId="0" xfId="0" applyAlignment="1" applyBorder="1" applyFont="1">
      <alignment horizontal="center" vertical="center"/>
    </xf>
    <xf borderId="0" fillId="0" fontId="13" numFmtId="0" xfId="0" applyAlignment="1" applyFont="1">
      <alignment horizontal="center" vertical="center"/>
    </xf>
    <xf borderId="14" fillId="0" fontId="12" numFmtId="0" xfId="0" applyAlignment="1" applyBorder="1" applyFont="1">
      <alignment horizontal="center" vertical="center"/>
    </xf>
    <xf borderId="18" fillId="0" fontId="13" numFmtId="0" xfId="0" applyAlignment="1" applyBorder="1" applyFont="1">
      <alignment horizontal="center" vertical="center"/>
    </xf>
    <xf borderId="2" fillId="0" fontId="10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vertical="center"/>
    </xf>
    <xf borderId="8" fillId="0" fontId="3" numFmtId="4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9" fillId="3" fontId="14" numFmtId="164" xfId="0" applyAlignment="1" applyBorder="1" applyFill="1" applyFont="1" applyNumberFormat="1">
      <alignment horizontal="center" vertical="center"/>
    </xf>
    <xf borderId="19" fillId="4" fontId="15" numFmtId="165" xfId="0" applyAlignment="1" applyBorder="1" applyFill="1" applyFont="1" applyNumberFormat="1">
      <alignment horizontal="center" vertical="center"/>
    </xf>
    <xf borderId="0" fillId="0" fontId="10" numFmtId="0" xfId="0" applyAlignment="1" applyFont="1">
      <alignment horizontal="center" vertical="center"/>
    </xf>
    <xf borderId="0" fillId="0" fontId="10" numFmtId="0" xfId="0" applyAlignment="1" applyFont="1">
      <alignment vertical="center"/>
    </xf>
    <xf borderId="0" fillId="0" fontId="10" numFmtId="4" xfId="0" applyAlignment="1" applyFont="1" applyNumberFormat="1">
      <alignment vertical="center"/>
    </xf>
    <xf borderId="0" fillId="0" fontId="3" numFmtId="4" xfId="0" applyAlignment="1" applyFont="1" applyNumberFormat="1">
      <alignment horizontal="center" vertical="center"/>
    </xf>
    <xf borderId="0" fillId="0" fontId="16" numFmtId="0" xfId="0" applyAlignment="1" applyFont="1">
      <alignment horizontal="center" vertical="center"/>
    </xf>
    <xf borderId="1" fillId="0" fontId="16" numFmtId="0" xfId="0" applyAlignment="1" applyBorder="1" applyFont="1">
      <alignment horizontal="center" vertical="center"/>
    </xf>
    <xf borderId="0" fillId="0" fontId="16" numFmtId="0" xfId="0" applyAlignment="1" applyFont="1">
      <alignment vertical="center"/>
    </xf>
    <xf borderId="0" fillId="0" fontId="10" numFmtId="4" xfId="0" applyFont="1" applyNumberFormat="1"/>
    <xf borderId="0" fillId="0" fontId="17" numFmtId="4" xfId="0" applyAlignment="1" applyFont="1" applyNumberFormat="1">
      <alignment horizontal="center" vertical="center"/>
    </xf>
    <xf borderId="0" fillId="0" fontId="17" numFmtId="0" xfId="0" applyAlignment="1" applyFont="1">
      <alignment horizontal="center" vertical="center"/>
    </xf>
    <xf borderId="0" fillId="0" fontId="17" numFmtId="0" xfId="0" applyFont="1"/>
    <xf borderId="1" fillId="0" fontId="9" numFmtId="0" xfId="0" applyBorder="1" applyFont="1"/>
    <xf borderId="0" fillId="0" fontId="10" numFmtId="0" xfId="0" applyFont="1"/>
    <xf borderId="4" fillId="0" fontId="10" numFmtId="0" xfId="0" applyBorder="1" applyFont="1"/>
    <xf borderId="4" fillId="5" fontId="10" numFmtId="0" xfId="0" applyAlignment="1" applyBorder="1" applyFill="1" applyFont="1">
      <alignment horizontal="center" vertical="center"/>
    </xf>
    <xf borderId="4" fillId="6" fontId="10" numFmtId="0" xfId="0" applyAlignment="1" applyBorder="1" applyFill="1" applyFont="1">
      <alignment horizontal="center" vertical="center"/>
    </xf>
    <xf borderId="4" fillId="7" fontId="10" numFmtId="0" xfId="0" applyAlignment="1" applyBorder="1" applyFill="1" applyFont="1">
      <alignment horizontal="center" vertical="center"/>
    </xf>
    <xf borderId="4" fillId="8" fontId="10" numFmtId="0" xfId="0" applyAlignment="1" applyBorder="1" applyFill="1" applyFont="1">
      <alignment horizontal="center" vertical="center"/>
    </xf>
    <xf borderId="4" fillId="9" fontId="10" numFmtId="0" xfId="0" applyAlignment="1" applyBorder="1" applyFill="1" applyFont="1">
      <alignment horizontal="center" vertical="center"/>
    </xf>
    <xf borderId="4" fillId="10" fontId="10" numFmtId="0" xfId="0" applyAlignment="1" applyBorder="1" applyFill="1" applyFont="1">
      <alignment horizontal="center" vertical="center"/>
    </xf>
    <xf borderId="0" fillId="0" fontId="6" numFmtId="0" xfId="0" applyAlignment="1" applyFont="1">
      <alignment vertical="center"/>
    </xf>
    <xf borderId="4" fillId="11" fontId="10" numFmtId="0" xfId="0" applyAlignment="1" applyBorder="1" applyFill="1" applyFont="1">
      <alignment horizontal="center" vertical="center"/>
    </xf>
    <xf borderId="4" fillId="12" fontId="18" numFmtId="0" xfId="0" applyAlignment="1" applyBorder="1" applyFill="1" applyFont="1">
      <alignment horizontal="center" vertical="center"/>
    </xf>
    <xf borderId="4" fillId="0" fontId="16" numFmtId="0" xfId="0" applyAlignment="1" applyBorder="1" applyFont="1">
      <alignment horizontal="center"/>
    </xf>
    <xf borderId="0" fillId="0" fontId="16" numFmtId="166" xfId="0" applyAlignment="1" applyFont="1" applyNumberFormat="1">
      <alignment horizontal="center" vertical="center"/>
    </xf>
    <xf borderId="0" fillId="0" fontId="16" numFmtId="4" xfId="0" applyAlignment="1" applyFont="1" applyNumberFormat="1">
      <alignment horizontal="center" vertical="center"/>
    </xf>
    <xf borderId="0" fillId="0" fontId="16" numFmtId="0" xfId="0" applyAlignment="1" applyFont="1">
      <alignment horizontal="left" shrinkToFit="0" vertical="center" wrapText="1"/>
    </xf>
    <xf borderId="0" fillId="2" fontId="19" numFmtId="0" xfId="0" applyAlignment="1" applyFont="1">
      <alignment vertical="center"/>
    </xf>
    <xf borderId="20" fillId="2" fontId="19" numFmtId="0" xfId="0" applyAlignment="1" applyBorder="1" applyFont="1">
      <alignment vertical="center"/>
    </xf>
    <xf borderId="21" fillId="0" fontId="2" numFmtId="0" xfId="0" applyBorder="1" applyFont="1"/>
    <xf borderId="0" fillId="0" fontId="20" numFmtId="0" xfId="0" applyAlignment="1" applyFont="1">
      <alignment horizontal="center"/>
    </xf>
    <xf borderId="1" fillId="0" fontId="20" numFmtId="0" xfId="0" applyAlignment="1" applyBorder="1" applyFont="1">
      <alignment horizontal="center"/>
    </xf>
    <xf borderId="13" fillId="0" fontId="3" numFmtId="0" xfId="0" applyBorder="1" applyFont="1"/>
    <xf borderId="0" fillId="0" fontId="20" numFmtId="0" xfId="0" applyAlignment="1" applyFont="1">
      <alignment horizontal="center" vertical="center"/>
    </xf>
    <xf borderId="4" fillId="0" fontId="20" numFmtId="0" xfId="0" applyAlignment="1" applyBorder="1" applyFont="1">
      <alignment horizontal="center" vertical="center"/>
    </xf>
    <xf borderId="0" fillId="0" fontId="8" numFmtId="0" xfId="0" applyAlignment="1" applyFont="1">
      <alignment horizontal="center" vertical="center"/>
    </xf>
    <xf borderId="4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vertical="center"/>
    </xf>
    <xf borderId="0" fillId="13" fontId="21" numFmtId="0" xfId="0" applyAlignment="1" applyFill="1" applyFont="1">
      <alignment horizontal="center" vertical="center"/>
    </xf>
    <xf borderId="1" fillId="13" fontId="21" numFmtId="0" xfId="0" applyAlignment="1" applyBorder="1" applyFont="1">
      <alignment horizontal="center" vertical="center"/>
    </xf>
    <xf borderId="1" fillId="2" fontId="22" numFmtId="0" xfId="0" applyAlignment="1" applyBorder="1" applyFont="1">
      <alignment horizontal="center" vertical="center"/>
    </xf>
    <xf borderId="1" fillId="2" fontId="23" numFmtId="0" xfId="0" applyAlignment="1" applyBorder="1" applyFont="1">
      <alignment horizontal="center" vertical="center"/>
    </xf>
    <xf borderId="5" fillId="2" fontId="1" numFmtId="0" xfId="0" applyAlignment="1" applyBorder="1" applyFont="1">
      <alignment horizontal="center" vertical="center"/>
    </xf>
    <xf borderId="1" fillId="2" fontId="1" numFmtId="167" xfId="0" applyAlignment="1" applyBorder="1" applyFont="1" applyNumberFormat="1">
      <alignment horizontal="center" vertical="center"/>
    </xf>
    <xf borderId="6" fillId="0" fontId="6" numFmtId="167" xfId="0" applyAlignment="1" applyBorder="1" applyFont="1" applyNumberFormat="1">
      <alignment horizontal="center" vertical="center"/>
    </xf>
    <xf borderId="6" fillId="0" fontId="6" numFmtId="1" xfId="0" applyAlignment="1" applyBorder="1" applyFont="1" applyNumberFormat="1">
      <alignment horizontal="center" vertical="center"/>
    </xf>
    <xf borderId="4" fillId="2" fontId="5" numFmtId="168" xfId="0" applyAlignment="1" applyBorder="1" applyFont="1" applyNumberFormat="1">
      <alignment horizontal="center" vertical="center"/>
    </xf>
    <xf borderId="4" fillId="0" fontId="24" numFmtId="0" xfId="0" applyAlignment="1" applyBorder="1" applyFont="1">
      <alignment horizontal="center" vertical="center"/>
    </xf>
    <xf borderId="6" fillId="0" fontId="24" numFmtId="0" xfId="0" applyAlignment="1" applyBorder="1" applyFont="1">
      <alignment horizontal="center" vertical="center"/>
    </xf>
    <xf borderId="6" fillId="0" fontId="10" numFmtId="167" xfId="0" applyAlignment="1" applyBorder="1" applyFont="1" applyNumberFormat="1">
      <alignment horizontal="center" vertical="center"/>
    </xf>
    <xf borderId="9" fillId="2" fontId="5" numFmtId="0" xfId="0" applyAlignment="1" applyBorder="1" applyFont="1">
      <alignment horizontal="center" vertical="center"/>
    </xf>
    <xf borderId="9" fillId="0" fontId="10" numFmtId="0" xfId="0" applyAlignment="1" applyBorder="1" applyFont="1">
      <alignment horizontal="center" vertical="center"/>
    </xf>
    <xf borderId="9" fillId="0" fontId="10" numFmtId="167" xfId="0" applyAlignment="1" applyBorder="1" applyFont="1" applyNumberFormat="1">
      <alignment horizontal="center" vertical="center"/>
    </xf>
    <xf borderId="9" fillId="0" fontId="10" numFmtId="1" xfId="0" applyAlignment="1" applyBorder="1" applyFont="1" applyNumberFormat="1">
      <alignment horizontal="center" vertical="center"/>
    </xf>
    <xf borderId="6" fillId="0" fontId="10" numFmtId="168" xfId="0" applyAlignment="1" applyBorder="1" applyFont="1" applyNumberFormat="1">
      <alignment horizontal="center" vertical="center"/>
    </xf>
    <xf borderId="22" fillId="0" fontId="10" numFmtId="167" xfId="0" applyAlignment="1" applyBorder="1" applyFont="1" applyNumberForma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9" fillId="2" fontId="9" numFmtId="0" xfId="0" applyAlignment="1" applyBorder="1" applyFont="1">
      <alignment horizontal="center" vertical="center"/>
    </xf>
    <xf borderId="22" fillId="0" fontId="10" numFmtId="168" xfId="0" applyAlignment="1" applyBorder="1" applyFont="1" applyNumberFormat="1">
      <alignment horizontal="center" vertical="center"/>
    </xf>
    <xf borderId="6" fillId="0" fontId="10" numFmtId="0" xfId="0" applyAlignment="1" applyBorder="1" applyFont="1">
      <alignment horizontal="center" vertical="center"/>
    </xf>
    <xf borderId="6" fillId="2" fontId="10" numFmtId="167" xfId="0" applyAlignment="1" applyBorder="1" applyFont="1" applyNumberFormat="1">
      <alignment horizontal="center" vertical="center"/>
    </xf>
    <xf borderId="6" fillId="2" fontId="10" numFmtId="168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horizontal="center" vertical="center"/>
    </xf>
    <xf borderId="10" fillId="0" fontId="13" numFmtId="0" xfId="0" applyAlignment="1" applyBorder="1" applyFont="1">
      <alignment horizontal="center" vertical="center"/>
    </xf>
    <xf borderId="9" fillId="0" fontId="9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center" vertical="center"/>
    </xf>
    <xf borderId="25" fillId="0" fontId="10" numFmtId="0" xfId="0" applyAlignment="1" applyBorder="1" applyFont="1">
      <alignment horizontal="center" vertical="center"/>
    </xf>
    <xf borderId="26" fillId="0" fontId="2" numFmtId="0" xfId="0" applyBorder="1" applyFont="1"/>
    <xf borderId="27" fillId="2" fontId="6" numFmtId="0" xfId="0" applyAlignment="1" applyBorder="1" applyFont="1">
      <alignment horizontal="center" vertical="center"/>
    </xf>
    <xf borderId="28" fillId="2" fontId="6" numFmtId="0" xfId="0" applyAlignment="1" applyBorder="1" applyFont="1">
      <alignment horizontal="center" vertical="center"/>
    </xf>
    <xf borderId="25" fillId="0" fontId="2" numFmtId="0" xfId="0" applyBorder="1" applyFont="1"/>
    <xf borderId="29" fillId="0" fontId="2" numFmtId="0" xfId="0" applyBorder="1" applyFont="1"/>
    <xf borderId="30" fillId="0" fontId="2" numFmtId="0" xfId="0" applyBorder="1" applyFont="1"/>
    <xf borderId="31" fillId="0" fontId="2" numFmtId="0" xfId="0" applyBorder="1" applyFont="1"/>
    <xf borderId="9" fillId="0" fontId="6" numFmtId="0" xfId="0" applyAlignment="1" applyBorder="1" applyFont="1">
      <alignment horizontal="center" shrinkToFit="0" vertical="center" wrapText="1"/>
    </xf>
    <xf borderId="6" fillId="0" fontId="8" numFmtId="167" xfId="0" applyAlignment="1" applyBorder="1" applyFont="1" applyNumberFormat="1">
      <alignment horizontal="center" vertical="center"/>
    </xf>
    <xf borderId="6" fillId="0" fontId="3" numFmtId="168" xfId="0" applyAlignment="1" applyBorder="1" applyFont="1" applyNumberFormat="1">
      <alignment horizontal="center" vertical="center"/>
    </xf>
    <xf borderId="22" fillId="0" fontId="10" numFmtId="0" xfId="0" applyAlignment="1" applyBorder="1" applyFont="1">
      <alignment horizontal="center" vertical="center"/>
    </xf>
    <xf borderId="23" fillId="0" fontId="10" numFmtId="0" xfId="0" applyBorder="1" applyFont="1"/>
    <xf borderId="23" fillId="0" fontId="10" numFmtId="0" xfId="0" applyAlignment="1" applyBorder="1" applyFont="1">
      <alignment horizontal="center" vertical="center"/>
    </xf>
    <xf borderId="24" fillId="0" fontId="10" numFmtId="0" xfId="0" applyBorder="1" applyFont="1"/>
    <xf borderId="9" fillId="0" fontId="10" numFmtId="169" xfId="0" applyAlignment="1" applyBorder="1" applyFont="1" applyNumberFormat="1">
      <alignment horizontal="center" vertical="center"/>
    </xf>
    <xf borderId="9" fillId="0" fontId="10" numFmtId="170" xfId="0" applyAlignment="1" applyBorder="1" applyFont="1" applyNumberFormat="1">
      <alignment horizontal="center" vertical="center"/>
    </xf>
    <xf borderId="6" fillId="0" fontId="10" numFmtId="0" xfId="0" applyBorder="1" applyFont="1"/>
    <xf borderId="6" fillId="0" fontId="10" numFmtId="171" xfId="0" applyAlignment="1" applyBorder="1" applyFont="1" applyNumberFormat="1">
      <alignment horizontal="center" vertical="center"/>
    </xf>
    <xf borderId="6" fillId="0" fontId="10" numFmtId="170" xfId="0" applyAlignment="1" applyBorder="1" applyFont="1" applyNumberFormat="1">
      <alignment horizontal="center" vertical="center"/>
    </xf>
    <xf borderId="22" fillId="0" fontId="1" numFmtId="0" xfId="0" applyAlignment="1" applyBorder="1" applyFont="1">
      <alignment horizontal="right" vertical="center"/>
    </xf>
    <xf borderId="6" fillId="0" fontId="10" numFmtId="1" xfId="0" applyAlignment="1" applyBorder="1" applyFont="1" applyNumberFormat="1">
      <alignment horizontal="center" vertical="center"/>
    </xf>
    <xf borderId="0" fillId="0" fontId="6" numFmtId="0" xfId="0" applyFont="1"/>
    <xf borderId="0" fillId="0" fontId="10" numFmtId="167" xfId="0" applyAlignment="1" applyFont="1" applyNumberFormat="1">
      <alignment horizontal="center" vertical="center"/>
    </xf>
    <xf borderId="0" fillId="0" fontId="10" numFmtId="1" xfId="0" applyAlignment="1" applyFont="1" applyNumberFormat="1">
      <alignment horizontal="center" vertical="center"/>
    </xf>
    <xf borderId="4" fillId="0" fontId="10" numFmtId="0" xfId="0" applyAlignment="1" applyBorder="1" applyFont="1">
      <alignment horizontal="center"/>
    </xf>
    <xf borderId="4" fillId="12" fontId="25" numFmtId="0" xfId="0" applyAlignment="1" applyBorder="1" applyFont="1">
      <alignment horizontal="center" vertical="center"/>
    </xf>
    <xf borderId="4" fillId="0" fontId="8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40" Type="http://schemas.openxmlformats.org/officeDocument/2006/relationships/image" Target="../media/image54.jpg"/><Relationship Id="rId84" Type="http://schemas.openxmlformats.org/officeDocument/2006/relationships/image" Target="../media/image106.jpg"/><Relationship Id="rId83" Type="http://schemas.openxmlformats.org/officeDocument/2006/relationships/image" Target="../media/image69.jpg"/><Relationship Id="rId42" Type="http://schemas.openxmlformats.org/officeDocument/2006/relationships/image" Target="../media/image34.jpg"/><Relationship Id="rId86" Type="http://schemas.openxmlformats.org/officeDocument/2006/relationships/image" Target="../media/image82.jpg"/><Relationship Id="rId41" Type="http://schemas.openxmlformats.org/officeDocument/2006/relationships/image" Target="../media/image52.jpg"/><Relationship Id="rId85" Type="http://schemas.openxmlformats.org/officeDocument/2006/relationships/image" Target="../media/image90.jpg"/><Relationship Id="rId44" Type="http://schemas.openxmlformats.org/officeDocument/2006/relationships/image" Target="../media/image62.jpg"/><Relationship Id="rId88" Type="http://schemas.openxmlformats.org/officeDocument/2006/relationships/image" Target="../media/image89.jpg"/><Relationship Id="rId43" Type="http://schemas.openxmlformats.org/officeDocument/2006/relationships/image" Target="../media/image33.jpg"/><Relationship Id="rId87" Type="http://schemas.openxmlformats.org/officeDocument/2006/relationships/image" Target="../media/image73.jpg"/><Relationship Id="rId46" Type="http://schemas.openxmlformats.org/officeDocument/2006/relationships/image" Target="../media/image119.jpg"/><Relationship Id="rId45" Type="http://schemas.openxmlformats.org/officeDocument/2006/relationships/image" Target="../media/image32.jpg"/><Relationship Id="rId89" Type="http://schemas.openxmlformats.org/officeDocument/2006/relationships/image" Target="../media/image99.jpg"/><Relationship Id="rId80" Type="http://schemas.openxmlformats.org/officeDocument/2006/relationships/image" Target="../media/image70.jpg"/><Relationship Id="rId82" Type="http://schemas.openxmlformats.org/officeDocument/2006/relationships/image" Target="../media/image97.jpg"/><Relationship Id="rId81" Type="http://schemas.openxmlformats.org/officeDocument/2006/relationships/image" Target="../media/image68.jpg"/><Relationship Id="rId1" Type="http://schemas.openxmlformats.org/officeDocument/2006/relationships/image" Target="../media/image5.jpg"/><Relationship Id="rId2" Type="http://schemas.openxmlformats.org/officeDocument/2006/relationships/image" Target="../media/image15.jpg"/><Relationship Id="rId3" Type="http://schemas.openxmlformats.org/officeDocument/2006/relationships/image" Target="../media/image14.jpg"/><Relationship Id="rId4" Type="http://schemas.openxmlformats.org/officeDocument/2006/relationships/image" Target="../media/image45.jpg"/><Relationship Id="rId9" Type="http://schemas.openxmlformats.org/officeDocument/2006/relationships/image" Target="../media/image21.jpg"/><Relationship Id="rId48" Type="http://schemas.openxmlformats.org/officeDocument/2006/relationships/image" Target="../media/image103.jpg"/><Relationship Id="rId47" Type="http://schemas.openxmlformats.org/officeDocument/2006/relationships/image" Target="../media/image36.jpg"/><Relationship Id="rId49" Type="http://schemas.openxmlformats.org/officeDocument/2006/relationships/image" Target="../media/image38.jpg"/><Relationship Id="rId5" Type="http://schemas.openxmlformats.org/officeDocument/2006/relationships/image" Target="../media/image18.jpg"/><Relationship Id="rId6" Type="http://schemas.openxmlformats.org/officeDocument/2006/relationships/image" Target="../media/image1.jpg"/><Relationship Id="rId7" Type="http://schemas.openxmlformats.org/officeDocument/2006/relationships/image" Target="../media/image10.jpg"/><Relationship Id="rId8" Type="http://schemas.openxmlformats.org/officeDocument/2006/relationships/image" Target="../media/image13.jpg"/><Relationship Id="rId73" Type="http://schemas.openxmlformats.org/officeDocument/2006/relationships/image" Target="../media/image61.jpg"/><Relationship Id="rId72" Type="http://schemas.openxmlformats.org/officeDocument/2006/relationships/image" Target="../media/image57.jpg"/><Relationship Id="rId31" Type="http://schemas.openxmlformats.org/officeDocument/2006/relationships/image" Target="../media/image19.jpg"/><Relationship Id="rId75" Type="http://schemas.openxmlformats.org/officeDocument/2006/relationships/image" Target="../media/image58.jpg"/><Relationship Id="rId30" Type="http://schemas.openxmlformats.org/officeDocument/2006/relationships/image" Target="../media/image46.jpg"/><Relationship Id="rId74" Type="http://schemas.openxmlformats.org/officeDocument/2006/relationships/image" Target="../media/image63.jpg"/><Relationship Id="rId33" Type="http://schemas.openxmlformats.org/officeDocument/2006/relationships/image" Target="../media/image29.jpg"/><Relationship Id="rId77" Type="http://schemas.openxmlformats.org/officeDocument/2006/relationships/image" Target="../media/image78.jpg"/><Relationship Id="rId32" Type="http://schemas.openxmlformats.org/officeDocument/2006/relationships/image" Target="../media/image27.jpg"/><Relationship Id="rId76" Type="http://schemas.openxmlformats.org/officeDocument/2006/relationships/image" Target="../media/image85.jpg"/><Relationship Id="rId35" Type="http://schemas.openxmlformats.org/officeDocument/2006/relationships/image" Target="../media/image28.jpg"/><Relationship Id="rId79" Type="http://schemas.openxmlformats.org/officeDocument/2006/relationships/image" Target="../media/image84.jpg"/><Relationship Id="rId34" Type="http://schemas.openxmlformats.org/officeDocument/2006/relationships/image" Target="../media/image25.jpg"/><Relationship Id="rId78" Type="http://schemas.openxmlformats.org/officeDocument/2006/relationships/image" Target="../media/image65.jpg"/><Relationship Id="rId71" Type="http://schemas.openxmlformats.org/officeDocument/2006/relationships/image" Target="../media/image83.jpg"/><Relationship Id="rId70" Type="http://schemas.openxmlformats.org/officeDocument/2006/relationships/image" Target="../media/image75.jpg"/><Relationship Id="rId37" Type="http://schemas.openxmlformats.org/officeDocument/2006/relationships/image" Target="../media/image26.jpg"/><Relationship Id="rId36" Type="http://schemas.openxmlformats.org/officeDocument/2006/relationships/image" Target="../media/image44.jpg"/><Relationship Id="rId39" Type="http://schemas.openxmlformats.org/officeDocument/2006/relationships/image" Target="../media/image23.jpg"/><Relationship Id="rId38" Type="http://schemas.openxmlformats.org/officeDocument/2006/relationships/image" Target="../media/image24.jpg"/><Relationship Id="rId62" Type="http://schemas.openxmlformats.org/officeDocument/2006/relationships/image" Target="../media/image67.jpg"/><Relationship Id="rId61" Type="http://schemas.openxmlformats.org/officeDocument/2006/relationships/image" Target="../media/image66.jpg"/><Relationship Id="rId20" Type="http://schemas.openxmlformats.org/officeDocument/2006/relationships/image" Target="../media/image114.jpg"/><Relationship Id="rId64" Type="http://schemas.openxmlformats.org/officeDocument/2006/relationships/image" Target="../media/image56.jpg"/><Relationship Id="rId63" Type="http://schemas.openxmlformats.org/officeDocument/2006/relationships/image" Target="../media/image55.jpg"/><Relationship Id="rId22" Type="http://schemas.openxmlformats.org/officeDocument/2006/relationships/image" Target="../media/image17.jpg"/><Relationship Id="rId66" Type="http://schemas.openxmlformats.org/officeDocument/2006/relationships/image" Target="../media/image60.jpg"/><Relationship Id="rId21" Type="http://schemas.openxmlformats.org/officeDocument/2006/relationships/image" Target="../media/image2.jpg"/><Relationship Id="rId65" Type="http://schemas.openxmlformats.org/officeDocument/2006/relationships/image" Target="../media/image59.jpg"/><Relationship Id="rId24" Type="http://schemas.openxmlformats.org/officeDocument/2006/relationships/image" Target="../media/image8.jpg"/><Relationship Id="rId68" Type="http://schemas.openxmlformats.org/officeDocument/2006/relationships/image" Target="../media/image80.jpg"/><Relationship Id="rId23" Type="http://schemas.openxmlformats.org/officeDocument/2006/relationships/image" Target="../media/image11.jpg"/><Relationship Id="rId67" Type="http://schemas.openxmlformats.org/officeDocument/2006/relationships/image" Target="../media/image53.jpg"/><Relationship Id="rId60" Type="http://schemas.openxmlformats.org/officeDocument/2006/relationships/image" Target="../media/image50.jpg"/><Relationship Id="rId26" Type="http://schemas.openxmlformats.org/officeDocument/2006/relationships/image" Target="../media/image41.jpg"/><Relationship Id="rId25" Type="http://schemas.openxmlformats.org/officeDocument/2006/relationships/image" Target="../media/image3.jpg"/><Relationship Id="rId69" Type="http://schemas.openxmlformats.org/officeDocument/2006/relationships/image" Target="../media/image77.jpg"/><Relationship Id="rId28" Type="http://schemas.openxmlformats.org/officeDocument/2006/relationships/image" Target="../media/image35.jpg"/><Relationship Id="rId27" Type="http://schemas.openxmlformats.org/officeDocument/2006/relationships/image" Target="../media/image40.jpg"/><Relationship Id="rId29" Type="http://schemas.openxmlformats.org/officeDocument/2006/relationships/image" Target="../media/image20.jpg"/><Relationship Id="rId51" Type="http://schemas.openxmlformats.org/officeDocument/2006/relationships/image" Target="../media/image72.jpg"/><Relationship Id="rId50" Type="http://schemas.openxmlformats.org/officeDocument/2006/relationships/image" Target="../media/image39.jpg"/><Relationship Id="rId53" Type="http://schemas.openxmlformats.org/officeDocument/2006/relationships/image" Target="../media/image37.jpg"/><Relationship Id="rId52" Type="http://schemas.openxmlformats.org/officeDocument/2006/relationships/image" Target="../media/image64.jpg"/><Relationship Id="rId11" Type="http://schemas.openxmlformats.org/officeDocument/2006/relationships/image" Target="../media/image12.jpg"/><Relationship Id="rId55" Type="http://schemas.openxmlformats.org/officeDocument/2006/relationships/image" Target="../media/image49.jpg"/><Relationship Id="rId10" Type="http://schemas.openxmlformats.org/officeDocument/2006/relationships/image" Target="../media/image22.jpg"/><Relationship Id="rId54" Type="http://schemas.openxmlformats.org/officeDocument/2006/relationships/image" Target="../media/image42.jpg"/><Relationship Id="rId13" Type="http://schemas.openxmlformats.org/officeDocument/2006/relationships/image" Target="../media/image6.jpg"/><Relationship Id="rId57" Type="http://schemas.openxmlformats.org/officeDocument/2006/relationships/image" Target="../media/image43.jpg"/><Relationship Id="rId12" Type="http://schemas.openxmlformats.org/officeDocument/2006/relationships/image" Target="../media/image31.jpg"/><Relationship Id="rId56" Type="http://schemas.openxmlformats.org/officeDocument/2006/relationships/image" Target="../media/image51.jpg"/><Relationship Id="rId91" Type="http://schemas.openxmlformats.org/officeDocument/2006/relationships/image" Target="../media/image76.jpg"/><Relationship Id="rId90" Type="http://schemas.openxmlformats.org/officeDocument/2006/relationships/image" Target="../media/image92.jpg"/><Relationship Id="rId15" Type="http://schemas.openxmlformats.org/officeDocument/2006/relationships/image" Target="../media/image16.jpg"/><Relationship Id="rId59" Type="http://schemas.openxmlformats.org/officeDocument/2006/relationships/image" Target="../media/image47.jpg"/><Relationship Id="rId14" Type="http://schemas.openxmlformats.org/officeDocument/2006/relationships/image" Target="../media/image7.jpg"/><Relationship Id="rId58" Type="http://schemas.openxmlformats.org/officeDocument/2006/relationships/image" Target="../media/image48.jpg"/><Relationship Id="rId17" Type="http://schemas.openxmlformats.org/officeDocument/2006/relationships/image" Target="../media/image71.jpg"/><Relationship Id="rId16" Type="http://schemas.openxmlformats.org/officeDocument/2006/relationships/image" Target="../media/image30.jpg"/><Relationship Id="rId19" Type="http://schemas.openxmlformats.org/officeDocument/2006/relationships/image" Target="../media/image9.jpg"/><Relationship Id="rId18" Type="http://schemas.openxmlformats.org/officeDocument/2006/relationships/image" Target="../media/image4.jpg"/></Relationships>
</file>

<file path=xl/drawings/_rels/drawing2.xml.rels><?xml version="1.0" encoding="UTF-8" standalone="yes"?><Relationships xmlns="http://schemas.openxmlformats.org/package/2006/relationships"><Relationship Id="rId40" Type="http://schemas.openxmlformats.org/officeDocument/2006/relationships/image" Target="../media/image126.jpg"/><Relationship Id="rId42" Type="http://schemas.openxmlformats.org/officeDocument/2006/relationships/image" Target="../media/image131.jpg"/><Relationship Id="rId41" Type="http://schemas.openxmlformats.org/officeDocument/2006/relationships/image" Target="../media/image127.jpg"/><Relationship Id="rId43" Type="http://schemas.openxmlformats.org/officeDocument/2006/relationships/image" Target="../media/image123.jpg"/><Relationship Id="rId1" Type="http://schemas.openxmlformats.org/officeDocument/2006/relationships/image" Target="../media/image74.jpg"/><Relationship Id="rId2" Type="http://schemas.openxmlformats.org/officeDocument/2006/relationships/image" Target="../media/image79.png"/><Relationship Id="rId3" Type="http://schemas.openxmlformats.org/officeDocument/2006/relationships/image" Target="../media/image81.jpg"/><Relationship Id="rId4" Type="http://schemas.openxmlformats.org/officeDocument/2006/relationships/image" Target="../media/image133.jpg"/><Relationship Id="rId9" Type="http://schemas.openxmlformats.org/officeDocument/2006/relationships/image" Target="../media/image86.jpg"/><Relationship Id="rId5" Type="http://schemas.openxmlformats.org/officeDocument/2006/relationships/image" Target="../media/image87.jpg"/><Relationship Id="rId6" Type="http://schemas.openxmlformats.org/officeDocument/2006/relationships/image" Target="../media/image91.jpg"/><Relationship Id="rId7" Type="http://schemas.openxmlformats.org/officeDocument/2006/relationships/image" Target="../media/image112.jpg"/><Relationship Id="rId8" Type="http://schemas.openxmlformats.org/officeDocument/2006/relationships/image" Target="../media/image94.jpg"/><Relationship Id="rId31" Type="http://schemas.openxmlformats.org/officeDocument/2006/relationships/image" Target="../media/image113.jpg"/><Relationship Id="rId30" Type="http://schemas.openxmlformats.org/officeDocument/2006/relationships/image" Target="../media/image109.jpg"/><Relationship Id="rId33" Type="http://schemas.openxmlformats.org/officeDocument/2006/relationships/image" Target="../media/image125.jpg"/><Relationship Id="rId32" Type="http://schemas.openxmlformats.org/officeDocument/2006/relationships/image" Target="../media/image134.jpg"/><Relationship Id="rId35" Type="http://schemas.openxmlformats.org/officeDocument/2006/relationships/image" Target="../media/image118.jpg"/><Relationship Id="rId34" Type="http://schemas.openxmlformats.org/officeDocument/2006/relationships/image" Target="../media/image111.jpg"/><Relationship Id="rId37" Type="http://schemas.openxmlformats.org/officeDocument/2006/relationships/image" Target="../media/image117.jpg"/><Relationship Id="rId36" Type="http://schemas.openxmlformats.org/officeDocument/2006/relationships/image" Target="../media/image132.jpg"/><Relationship Id="rId39" Type="http://schemas.openxmlformats.org/officeDocument/2006/relationships/image" Target="../media/image122.jpg"/><Relationship Id="rId38" Type="http://schemas.openxmlformats.org/officeDocument/2006/relationships/image" Target="../media/image130.jpg"/><Relationship Id="rId20" Type="http://schemas.openxmlformats.org/officeDocument/2006/relationships/image" Target="../media/image108.jpg"/><Relationship Id="rId22" Type="http://schemas.openxmlformats.org/officeDocument/2006/relationships/image" Target="../media/image100.jpg"/><Relationship Id="rId21" Type="http://schemas.openxmlformats.org/officeDocument/2006/relationships/image" Target="../media/image95.jpg"/><Relationship Id="rId24" Type="http://schemas.openxmlformats.org/officeDocument/2006/relationships/image" Target="../media/image107.jpg"/><Relationship Id="rId23" Type="http://schemas.openxmlformats.org/officeDocument/2006/relationships/image" Target="../media/image124.jpg"/><Relationship Id="rId26" Type="http://schemas.openxmlformats.org/officeDocument/2006/relationships/image" Target="../media/image129.jpg"/><Relationship Id="rId25" Type="http://schemas.openxmlformats.org/officeDocument/2006/relationships/image" Target="../media/image115.jpg"/><Relationship Id="rId28" Type="http://schemas.openxmlformats.org/officeDocument/2006/relationships/image" Target="../media/image104.jpg"/><Relationship Id="rId27" Type="http://schemas.openxmlformats.org/officeDocument/2006/relationships/image" Target="../media/image128.jpg"/><Relationship Id="rId29" Type="http://schemas.openxmlformats.org/officeDocument/2006/relationships/image" Target="../media/image110.jpg"/><Relationship Id="rId11" Type="http://schemas.openxmlformats.org/officeDocument/2006/relationships/image" Target="../media/image88.jpg"/><Relationship Id="rId10" Type="http://schemas.openxmlformats.org/officeDocument/2006/relationships/image" Target="../media/image93.jpg"/><Relationship Id="rId13" Type="http://schemas.openxmlformats.org/officeDocument/2006/relationships/image" Target="../media/image96.jpg"/><Relationship Id="rId12" Type="http://schemas.openxmlformats.org/officeDocument/2006/relationships/image" Target="../media/image116.jpg"/><Relationship Id="rId15" Type="http://schemas.openxmlformats.org/officeDocument/2006/relationships/image" Target="../media/image121.jpg"/><Relationship Id="rId14" Type="http://schemas.openxmlformats.org/officeDocument/2006/relationships/image" Target="../media/image98.jpg"/><Relationship Id="rId17" Type="http://schemas.openxmlformats.org/officeDocument/2006/relationships/image" Target="../media/image101.jpg"/><Relationship Id="rId16" Type="http://schemas.openxmlformats.org/officeDocument/2006/relationships/image" Target="../media/image102.jpg"/><Relationship Id="rId19" Type="http://schemas.openxmlformats.org/officeDocument/2006/relationships/image" Target="../media/image120.jpg"/><Relationship Id="rId18" Type="http://schemas.openxmlformats.org/officeDocument/2006/relationships/image" Target="../media/image105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3</xdr:row>
      <xdr:rowOff>95250</xdr:rowOff>
    </xdr:from>
    <xdr:ext cx="1381125" cy="914400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57150</xdr:colOff>
      <xdr:row>8</xdr:row>
      <xdr:rowOff>76200</xdr:rowOff>
    </xdr:from>
    <xdr:ext cx="1419225" cy="933450"/>
    <xdr:pic>
      <xdr:nvPicPr>
        <xdr:cNvPr id="0" name="image1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57150</xdr:colOff>
      <xdr:row>13</xdr:row>
      <xdr:rowOff>57150</xdr:rowOff>
    </xdr:from>
    <xdr:ext cx="1447800" cy="952500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247650</xdr:colOff>
      <xdr:row>33</xdr:row>
      <xdr:rowOff>38100</xdr:rowOff>
    </xdr:from>
    <xdr:ext cx="1038225" cy="752475"/>
    <xdr:pic>
      <xdr:nvPicPr>
        <xdr:cNvPr id="0" name="image4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37</xdr:row>
      <xdr:rowOff>76200</xdr:rowOff>
    </xdr:from>
    <xdr:ext cx="1333500" cy="914400"/>
    <xdr:pic>
      <xdr:nvPicPr>
        <xdr:cNvPr id="0" name="image1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42</xdr:row>
      <xdr:rowOff>57150</xdr:rowOff>
    </xdr:from>
    <xdr:ext cx="1362075" cy="933450"/>
    <xdr:pic>
      <xdr:nvPicPr>
        <xdr:cNvPr id="0" name="image1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142875</xdr:rowOff>
    </xdr:from>
    <xdr:ext cx="1438275" cy="857250"/>
    <xdr:pic>
      <xdr:nvPicPr>
        <xdr:cNvPr id="0" name="image10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247650</xdr:colOff>
      <xdr:row>53</xdr:row>
      <xdr:rowOff>95250</xdr:rowOff>
    </xdr:from>
    <xdr:ext cx="990600" cy="590550"/>
    <xdr:pic>
      <xdr:nvPicPr>
        <xdr:cNvPr id="0" name="image1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219075</xdr:colOff>
      <xdr:row>55</xdr:row>
      <xdr:rowOff>38100</xdr:rowOff>
    </xdr:from>
    <xdr:ext cx="952500" cy="628650"/>
    <xdr:pic>
      <xdr:nvPicPr>
        <xdr:cNvPr id="0" name="image2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247650</xdr:colOff>
      <xdr:row>57</xdr:row>
      <xdr:rowOff>38100</xdr:rowOff>
    </xdr:from>
    <xdr:ext cx="885825" cy="619125"/>
    <xdr:pic>
      <xdr:nvPicPr>
        <xdr:cNvPr id="0" name="image2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61</xdr:row>
      <xdr:rowOff>57150</xdr:rowOff>
    </xdr:from>
    <xdr:ext cx="847725" cy="609600"/>
    <xdr:pic>
      <xdr:nvPicPr>
        <xdr:cNvPr id="0" name="image12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180975</xdr:colOff>
      <xdr:row>64</xdr:row>
      <xdr:rowOff>19050</xdr:rowOff>
    </xdr:from>
    <xdr:ext cx="904875" cy="619125"/>
    <xdr:pic>
      <xdr:nvPicPr>
        <xdr:cNvPr id="0" name="image31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67</xdr:row>
      <xdr:rowOff>76200</xdr:rowOff>
    </xdr:from>
    <xdr:ext cx="1104900" cy="809625"/>
    <xdr:pic>
      <xdr:nvPicPr>
        <xdr:cNvPr id="0" name="image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71</xdr:row>
      <xdr:rowOff>38100</xdr:rowOff>
    </xdr:from>
    <xdr:ext cx="1181100" cy="847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75</xdr:row>
      <xdr:rowOff>38100</xdr:rowOff>
    </xdr:from>
    <xdr:ext cx="1238250" cy="847725"/>
    <xdr:pic>
      <xdr:nvPicPr>
        <xdr:cNvPr id="0" name="image16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79</xdr:row>
      <xdr:rowOff>38100</xdr:rowOff>
    </xdr:from>
    <xdr:ext cx="1247775" cy="847725"/>
    <xdr:pic>
      <xdr:nvPicPr>
        <xdr:cNvPr id="0" name="image30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83</xdr:row>
      <xdr:rowOff>57150</xdr:rowOff>
    </xdr:from>
    <xdr:ext cx="1228725" cy="838200"/>
    <xdr:pic>
      <xdr:nvPicPr>
        <xdr:cNvPr id="0" name="image7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87</xdr:row>
      <xdr:rowOff>76200</xdr:rowOff>
    </xdr:from>
    <xdr:ext cx="1104900" cy="79057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180975</xdr:colOff>
      <xdr:row>91</xdr:row>
      <xdr:rowOff>76200</xdr:rowOff>
    </xdr:from>
    <xdr:ext cx="1143000" cy="781050"/>
    <xdr:pic>
      <xdr:nvPicPr>
        <xdr:cNvPr id="0" name="image9.jpg" title="Obraz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342900</xdr:colOff>
      <xdr:row>95</xdr:row>
      <xdr:rowOff>66675</xdr:rowOff>
    </xdr:from>
    <xdr:ext cx="828675" cy="828675"/>
    <xdr:pic>
      <xdr:nvPicPr>
        <xdr:cNvPr id="0" name="image114.jpg" title="Obraz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99</xdr:row>
      <xdr:rowOff>66675</xdr:rowOff>
    </xdr:from>
    <xdr:ext cx="1181100" cy="847725"/>
    <xdr:pic>
      <xdr:nvPicPr>
        <xdr:cNvPr id="0" name="image2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107</xdr:row>
      <xdr:rowOff>19050</xdr:rowOff>
    </xdr:from>
    <xdr:ext cx="1181100" cy="838200"/>
    <xdr:pic>
      <xdr:nvPicPr>
        <xdr:cNvPr id="0" name="image17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109</xdr:row>
      <xdr:rowOff>19050</xdr:rowOff>
    </xdr:from>
    <xdr:ext cx="1162050" cy="790575"/>
    <xdr:pic>
      <xdr:nvPicPr>
        <xdr:cNvPr id="0" name="image11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119</xdr:row>
      <xdr:rowOff>114300</xdr:rowOff>
    </xdr:from>
    <xdr:ext cx="1276350" cy="952500"/>
    <xdr:pic>
      <xdr:nvPicPr>
        <xdr:cNvPr id="0" name="image8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304800</xdr:colOff>
      <xdr:row>152</xdr:row>
      <xdr:rowOff>123825</xdr:rowOff>
    </xdr:from>
    <xdr:ext cx="1047750" cy="733425"/>
    <xdr:pic>
      <xdr:nvPicPr>
        <xdr:cNvPr id="0" name="image3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154</xdr:row>
      <xdr:rowOff>38100</xdr:rowOff>
    </xdr:from>
    <xdr:ext cx="1228725" cy="819150"/>
    <xdr:pic>
      <xdr:nvPicPr>
        <xdr:cNvPr id="0" name="image41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156</xdr:row>
      <xdr:rowOff>38100</xdr:rowOff>
    </xdr:from>
    <xdr:ext cx="1238250" cy="819150"/>
    <xdr:pic>
      <xdr:nvPicPr>
        <xdr:cNvPr id="0" name="image40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157</xdr:row>
      <xdr:rowOff>104775</xdr:rowOff>
    </xdr:from>
    <xdr:ext cx="1104900" cy="790575"/>
    <xdr:pic>
      <xdr:nvPicPr>
        <xdr:cNvPr id="0" name="image35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314325</xdr:colOff>
      <xdr:row>161</xdr:row>
      <xdr:rowOff>76200</xdr:rowOff>
    </xdr:from>
    <xdr:ext cx="895350" cy="638175"/>
    <xdr:pic>
      <xdr:nvPicPr>
        <xdr:cNvPr id="0" name="image20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164</xdr:row>
      <xdr:rowOff>19050</xdr:rowOff>
    </xdr:from>
    <xdr:ext cx="1143000" cy="819150"/>
    <xdr:pic>
      <xdr:nvPicPr>
        <xdr:cNvPr id="0" name="image46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168</xdr:row>
      <xdr:rowOff>85725</xdr:rowOff>
    </xdr:from>
    <xdr:ext cx="1095375" cy="723900"/>
    <xdr:pic>
      <xdr:nvPicPr>
        <xdr:cNvPr id="0" name="image19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169</xdr:row>
      <xdr:rowOff>47625</xdr:rowOff>
    </xdr:from>
    <xdr:ext cx="1095375" cy="781050"/>
    <xdr:pic>
      <xdr:nvPicPr>
        <xdr:cNvPr id="0" name="image27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133350</xdr:colOff>
      <xdr:row>173</xdr:row>
      <xdr:rowOff>57150</xdr:rowOff>
    </xdr:from>
    <xdr:ext cx="1276350" cy="847725"/>
    <xdr:pic>
      <xdr:nvPicPr>
        <xdr:cNvPr id="0" name="image29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219075</xdr:colOff>
      <xdr:row>177</xdr:row>
      <xdr:rowOff>28575</xdr:rowOff>
    </xdr:from>
    <xdr:ext cx="1181100" cy="847725"/>
    <xdr:pic>
      <xdr:nvPicPr>
        <xdr:cNvPr id="0" name="image25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180975</xdr:colOff>
      <xdr:row>181</xdr:row>
      <xdr:rowOff>104775</xdr:rowOff>
    </xdr:from>
    <xdr:ext cx="1200150" cy="866775"/>
    <xdr:pic>
      <xdr:nvPicPr>
        <xdr:cNvPr id="0" name="image28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428625</xdr:colOff>
      <xdr:row>190</xdr:row>
      <xdr:rowOff>57150</xdr:rowOff>
    </xdr:from>
    <xdr:ext cx="771525" cy="571500"/>
    <xdr:pic>
      <xdr:nvPicPr>
        <xdr:cNvPr id="0" name="image44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371475</xdr:colOff>
      <xdr:row>193</xdr:row>
      <xdr:rowOff>28575</xdr:rowOff>
    </xdr:from>
    <xdr:ext cx="809625" cy="571500"/>
    <xdr:pic>
      <xdr:nvPicPr>
        <xdr:cNvPr id="0" name="image26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104775</xdr:colOff>
      <xdr:row>196</xdr:row>
      <xdr:rowOff>47625</xdr:rowOff>
    </xdr:from>
    <xdr:ext cx="1266825" cy="847725"/>
    <xdr:pic>
      <xdr:nvPicPr>
        <xdr:cNvPr id="0" name="image24.jpg" title="Obraz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114300</xdr:colOff>
      <xdr:row>199</xdr:row>
      <xdr:rowOff>85725</xdr:rowOff>
    </xdr:from>
    <xdr:ext cx="1209675" cy="847725"/>
    <xdr:pic>
      <xdr:nvPicPr>
        <xdr:cNvPr id="0" name="image23.jpg" title="Obraz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133350</xdr:colOff>
      <xdr:row>202</xdr:row>
      <xdr:rowOff>104775</xdr:rowOff>
    </xdr:from>
    <xdr:ext cx="1209675" cy="857250"/>
    <xdr:pic>
      <xdr:nvPicPr>
        <xdr:cNvPr id="0" name="image54.jpg" title="Obraz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180975</xdr:colOff>
      <xdr:row>205</xdr:row>
      <xdr:rowOff>57150</xdr:rowOff>
    </xdr:from>
    <xdr:ext cx="1143000" cy="752475"/>
    <xdr:pic>
      <xdr:nvPicPr>
        <xdr:cNvPr id="0" name="image52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209</xdr:row>
      <xdr:rowOff>38100</xdr:rowOff>
    </xdr:from>
    <xdr:ext cx="1152525" cy="762000"/>
    <xdr:pic>
      <xdr:nvPicPr>
        <xdr:cNvPr id="0" name="image34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222</xdr:row>
      <xdr:rowOff>57150</xdr:rowOff>
    </xdr:from>
    <xdr:ext cx="1114425" cy="781050"/>
    <xdr:pic>
      <xdr:nvPicPr>
        <xdr:cNvPr id="0" name="image33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333375</xdr:colOff>
      <xdr:row>226</xdr:row>
      <xdr:rowOff>38100</xdr:rowOff>
    </xdr:from>
    <xdr:ext cx="857250" cy="561975"/>
    <xdr:pic>
      <xdr:nvPicPr>
        <xdr:cNvPr id="0" name="image62.jp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390525</xdr:colOff>
      <xdr:row>229</xdr:row>
      <xdr:rowOff>19050</xdr:rowOff>
    </xdr:from>
    <xdr:ext cx="809625" cy="581025"/>
    <xdr:pic>
      <xdr:nvPicPr>
        <xdr:cNvPr id="0" name="image32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114300</xdr:colOff>
      <xdr:row>139</xdr:row>
      <xdr:rowOff>38100</xdr:rowOff>
    </xdr:from>
    <xdr:ext cx="1295400" cy="923925"/>
    <xdr:pic>
      <xdr:nvPicPr>
        <xdr:cNvPr id="0" name="image119.jp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447675</xdr:colOff>
      <xdr:row>252</xdr:row>
      <xdr:rowOff>57150</xdr:rowOff>
    </xdr:from>
    <xdr:ext cx="676275" cy="790575"/>
    <xdr:pic>
      <xdr:nvPicPr>
        <xdr:cNvPr id="0" name="image36.jp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390525</xdr:colOff>
      <xdr:row>248</xdr:row>
      <xdr:rowOff>57150</xdr:rowOff>
    </xdr:from>
    <xdr:ext cx="885825" cy="790575"/>
    <xdr:pic>
      <xdr:nvPicPr>
        <xdr:cNvPr id="0" name="image103.jp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244</xdr:row>
      <xdr:rowOff>38100</xdr:rowOff>
    </xdr:from>
    <xdr:ext cx="1123950" cy="809625"/>
    <xdr:pic>
      <xdr:nvPicPr>
        <xdr:cNvPr id="0" name="image38.jp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256</xdr:row>
      <xdr:rowOff>85725</xdr:rowOff>
    </xdr:from>
    <xdr:ext cx="866775" cy="838200"/>
    <xdr:pic>
      <xdr:nvPicPr>
        <xdr:cNvPr id="0" name="image39.jp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295275</xdr:colOff>
      <xdr:row>261</xdr:row>
      <xdr:rowOff>104775</xdr:rowOff>
    </xdr:from>
    <xdr:ext cx="876300" cy="828675"/>
    <xdr:pic>
      <xdr:nvPicPr>
        <xdr:cNvPr id="0" name="image72.jp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266</xdr:row>
      <xdr:rowOff>57150</xdr:rowOff>
    </xdr:from>
    <xdr:ext cx="1076325" cy="1009650"/>
    <xdr:pic>
      <xdr:nvPicPr>
        <xdr:cNvPr id="0" name="image64.jp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371475</xdr:colOff>
      <xdr:row>232</xdr:row>
      <xdr:rowOff>28575</xdr:rowOff>
    </xdr:from>
    <xdr:ext cx="895350" cy="819150"/>
    <xdr:pic>
      <xdr:nvPicPr>
        <xdr:cNvPr id="0" name="image37.jp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236</xdr:row>
      <xdr:rowOff>57150</xdr:rowOff>
    </xdr:from>
    <xdr:ext cx="866775" cy="809625"/>
    <xdr:pic>
      <xdr:nvPicPr>
        <xdr:cNvPr id="0" name="image42.jp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314325</xdr:colOff>
      <xdr:row>240</xdr:row>
      <xdr:rowOff>38100</xdr:rowOff>
    </xdr:from>
    <xdr:ext cx="942975" cy="819150"/>
    <xdr:pic>
      <xdr:nvPicPr>
        <xdr:cNvPr id="0" name="image49.jp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180975</xdr:colOff>
      <xdr:row>103</xdr:row>
      <xdr:rowOff>57150</xdr:rowOff>
    </xdr:from>
    <xdr:ext cx="1219200" cy="819150"/>
    <xdr:pic>
      <xdr:nvPicPr>
        <xdr:cNvPr id="0" name="image51.jp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108</xdr:row>
      <xdr:rowOff>38100</xdr:rowOff>
    </xdr:from>
    <xdr:ext cx="1295400" cy="876300"/>
    <xdr:pic>
      <xdr:nvPicPr>
        <xdr:cNvPr id="0" name="image43.jp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133350</xdr:colOff>
      <xdr:row>113</xdr:row>
      <xdr:rowOff>19050</xdr:rowOff>
    </xdr:from>
    <xdr:ext cx="1247775" cy="838200"/>
    <xdr:pic>
      <xdr:nvPicPr>
        <xdr:cNvPr id="0" name="image48.jp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124</xdr:row>
      <xdr:rowOff>57150</xdr:rowOff>
    </xdr:from>
    <xdr:ext cx="1419225" cy="942975"/>
    <xdr:pic>
      <xdr:nvPicPr>
        <xdr:cNvPr id="0" name="image47.jpg" title="Obraz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104775</xdr:colOff>
      <xdr:row>140</xdr:row>
      <xdr:rowOff>47625</xdr:rowOff>
    </xdr:from>
    <xdr:ext cx="1381125" cy="923925"/>
    <xdr:pic>
      <xdr:nvPicPr>
        <xdr:cNvPr id="0" name="image50.jp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146</xdr:row>
      <xdr:rowOff>57150</xdr:rowOff>
    </xdr:from>
    <xdr:ext cx="1276350" cy="847725"/>
    <xdr:pic>
      <xdr:nvPicPr>
        <xdr:cNvPr id="0" name="image66.jpg" title="Obraz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361950</xdr:colOff>
      <xdr:row>52</xdr:row>
      <xdr:rowOff>95250</xdr:rowOff>
    </xdr:from>
    <xdr:ext cx="771525" cy="504825"/>
    <xdr:pic>
      <xdr:nvPicPr>
        <xdr:cNvPr id="0" name="image67.jp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117</xdr:row>
      <xdr:rowOff>38100</xdr:rowOff>
    </xdr:from>
    <xdr:ext cx="952500" cy="714375"/>
    <xdr:pic>
      <xdr:nvPicPr>
        <xdr:cNvPr id="0" name="image55.jp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247650</xdr:colOff>
      <xdr:row>118</xdr:row>
      <xdr:rowOff>66675</xdr:rowOff>
    </xdr:from>
    <xdr:ext cx="1085850" cy="695325"/>
    <xdr:pic>
      <xdr:nvPicPr>
        <xdr:cNvPr id="0" name="image56.jp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419100</xdr:colOff>
      <xdr:row>145</xdr:row>
      <xdr:rowOff>114300</xdr:rowOff>
    </xdr:from>
    <xdr:ext cx="828675" cy="714375"/>
    <xdr:pic>
      <xdr:nvPicPr>
        <xdr:cNvPr id="0" name="image59.jp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276225</xdr:colOff>
      <xdr:row>273</xdr:row>
      <xdr:rowOff>76200</xdr:rowOff>
    </xdr:from>
    <xdr:ext cx="1047750" cy="1828800"/>
    <xdr:pic>
      <xdr:nvPicPr>
        <xdr:cNvPr id="0" name="image60.jp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180975</xdr:colOff>
      <xdr:row>274</xdr:row>
      <xdr:rowOff>76200</xdr:rowOff>
    </xdr:from>
    <xdr:ext cx="1285875" cy="1838325"/>
    <xdr:pic>
      <xdr:nvPicPr>
        <xdr:cNvPr id="0" name="image53.jp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275</xdr:row>
      <xdr:rowOff>38100</xdr:rowOff>
    </xdr:from>
    <xdr:ext cx="1285875" cy="942975"/>
    <xdr:pic>
      <xdr:nvPicPr>
        <xdr:cNvPr id="0" name="image80.jp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276</xdr:row>
      <xdr:rowOff>38100</xdr:rowOff>
    </xdr:from>
    <xdr:ext cx="1314450" cy="952500"/>
    <xdr:pic>
      <xdr:nvPicPr>
        <xdr:cNvPr id="0" name="image77.jp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276225" cy="228600"/>
    <xdr:pic>
      <xdr:nvPicPr>
        <xdr:cNvPr id="0" name="image75.jp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285750" cy="228600"/>
    <xdr:pic>
      <xdr:nvPicPr>
        <xdr:cNvPr id="0" name="image83.jp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285750" cy="228600"/>
    <xdr:pic>
      <xdr:nvPicPr>
        <xdr:cNvPr id="0" name="image57.jp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59</xdr:row>
      <xdr:rowOff>0</xdr:rowOff>
    </xdr:from>
    <xdr:ext cx="952500" cy="638175"/>
    <xdr:pic>
      <xdr:nvPicPr>
        <xdr:cNvPr id="0" name="image61.jp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60</xdr:row>
      <xdr:rowOff>0</xdr:rowOff>
    </xdr:from>
    <xdr:ext cx="962025" cy="685800"/>
    <xdr:pic>
      <xdr:nvPicPr>
        <xdr:cNvPr id="0" name="image63.jp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129</xdr:row>
      <xdr:rowOff>0</xdr:rowOff>
    </xdr:from>
    <xdr:ext cx="342900" cy="228600"/>
    <xdr:pic>
      <xdr:nvPicPr>
        <xdr:cNvPr id="0" name="image58.jp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134</xdr:row>
      <xdr:rowOff>0</xdr:rowOff>
    </xdr:from>
    <xdr:ext cx="342900" cy="228600"/>
    <xdr:pic>
      <xdr:nvPicPr>
        <xdr:cNvPr id="0" name="image85.jp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141</xdr:row>
      <xdr:rowOff>0</xdr:rowOff>
    </xdr:from>
    <xdr:ext cx="1524000" cy="1019175"/>
    <xdr:pic>
      <xdr:nvPicPr>
        <xdr:cNvPr id="0" name="image78.jp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142</xdr:row>
      <xdr:rowOff>0</xdr:rowOff>
    </xdr:from>
    <xdr:ext cx="1524000" cy="1019175"/>
    <xdr:pic>
      <xdr:nvPicPr>
        <xdr:cNvPr id="0" name="image65.jp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143</xdr:row>
      <xdr:rowOff>0</xdr:rowOff>
    </xdr:from>
    <xdr:ext cx="1524000" cy="1019175"/>
    <xdr:pic>
      <xdr:nvPicPr>
        <xdr:cNvPr id="0" name="image84.jp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144</xdr:row>
      <xdr:rowOff>0</xdr:rowOff>
    </xdr:from>
    <xdr:ext cx="1524000" cy="1019175"/>
    <xdr:pic>
      <xdr:nvPicPr>
        <xdr:cNvPr id="0" name="image70.jp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147</xdr:row>
      <xdr:rowOff>0</xdr:rowOff>
    </xdr:from>
    <xdr:ext cx="1524000" cy="1019175"/>
    <xdr:pic>
      <xdr:nvPicPr>
        <xdr:cNvPr id="0" name="image68.jp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148</xdr:row>
      <xdr:rowOff>0</xdr:rowOff>
    </xdr:from>
    <xdr:ext cx="419100" cy="285750"/>
    <xdr:pic>
      <xdr:nvPicPr>
        <xdr:cNvPr id="0" name="image97.jp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185</xdr:row>
      <xdr:rowOff>0</xdr:rowOff>
    </xdr:from>
    <xdr:ext cx="1533525" cy="1019175"/>
    <xdr:pic>
      <xdr:nvPicPr>
        <xdr:cNvPr id="0" name="image69.jp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186</xdr:row>
      <xdr:rowOff>0</xdr:rowOff>
    </xdr:from>
    <xdr:ext cx="1533525" cy="1019175"/>
    <xdr:pic>
      <xdr:nvPicPr>
        <xdr:cNvPr id="0" name="image106.jp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187</xdr:row>
      <xdr:rowOff>0</xdr:rowOff>
    </xdr:from>
    <xdr:ext cx="1466850" cy="981075"/>
    <xdr:pic>
      <xdr:nvPicPr>
        <xdr:cNvPr id="0" name="image90.jp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188</xdr:row>
      <xdr:rowOff>0</xdr:rowOff>
    </xdr:from>
    <xdr:ext cx="1524000" cy="1019175"/>
    <xdr:pic>
      <xdr:nvPicPr>
        <xdr:cNvPr id="0" name="image82.jp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189</xdr:row>
      <xdr:rowOff>0</xdr:rowOff>
    </xdr:from>
    <xdr:ext cx="1495425" cy="1000125"/>
    <xdr:pic>
      <xdr:nvPicPr>
        <xdr:cNvPr id="0" name="image73.jp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213</xdr:row>
      <xdr:rowOff>0</xdr:rowOff>
    </xdr:from>
    <xdr:ext cx="438150" cy="295275"/>
    <xdr:pic>
      <xdr:nvPicPr>
        <xdr:cNvPr id="0" name="image89.jp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216</xdr:row>
      <xdr:rowOff>0</xdr:rowOff>
    </xdr:from>
    <xdr:ext cx="447675" cy="295275"/>
    <xdr:pic>
      <xdr:nvPicPr>
        <xdr:cNvPr id="0" name="image99.jp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219</xdr:row>
      <xdr:rowOff>0</xdr:rowOff>
    </xdr:from>
    <xdr:ext cx="419100" cy="285750"/>
    <xdr:pic>
      <xdr:nvPicPr>
        <xdr:cNvPr id="0" name="image92.jp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271</xdr:row>
      <xdr:rowOff>0</xdr:rowOff>
    </xdr:from>
    <xdr:ext cx="1162050" cy="781050"/>
    <xdr:pic>
      <xdr:nvPicPr>
        <xdr:cNvPr id="0" name="image76.jp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266700</xdr:colOff>
      <xdr:row>120</xdr:row>
      <xdr:rowOff>228600</xdr:rowOff>
    </xdr:from>
    <xdr:ext cx="1076325" cy="914400"/>
    <xdr:pic>
      <xdr:nvPicPr>
        <xdr:cNvPr id="0" name="image7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113</xdr:row>
      <xdr:rowOff>95250</xdr:rowOff>
    </xdr:from>
    <xdr:ext cx="1057275" cy="904875"/>
    <xdr:pic>
      <xdr:nvPicPr>
        <xdr:cNvPr id="0" name="image7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130</xdr:row>
      <xdr:rowOff>38100</xdr:rowOff>
    </xdr:from>
    <xdr:ext cx="1047750" cy="876300"/>
    <xdr:pic>
      <xdr:nvPicPr>
        <xdr:cNvPr id="0" name="image7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107</xdr:row>
      <xdr:rowOff>123825</xdr:rowOff>
    </xdr:from>
    <xdr:ext cx="1609725" cy="742950"/>
    <xdr:pic>
      <xdr:nvPicPr>
        <xdr:cNvPr id="0" name="image7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287</xdr:row>
      <xdr:rowOff>0</xdr:rowOff>
    </xdr:from>
    <xdr:ext cx="1400175" cy="1238250"/>
    <xdr:pic>
      <xdr:nvPicPr>
        <xdr:cNvPr id="0" name="image8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294</xdr:row>
      <xdr:rowOff>247650</xdr:rowOff>
    </xdr:from>
    <xdr:ext cx="1400175" cy="1238250"/>
    <xdr:pic>
      <xdr:nvPicPr>
        <xdr:cNvPr id="0" name="image8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284</xdr:row>
      <xdr:rowOff>28575</xdr:rowOff>
    </xdr:from>
    <xdr:ext cx="771525" cy="895350"/>
    <xdr:pic>
      <xdr:nvPicPr>
        <xdr:cNvPr id="0" name="image13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161925</xdr:rowOff>
    </xdr:from>
    <xdr:ext cx="1609725" cy="1828800"/>
    <xdr:pic>
      <xdr:nvPicPr>
        <xdr:cNvPr id="0" name="image8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19050</xdr:rowOff>
    </xdr:from>
    <xdr:ext cx="1609725" cy="1828800"/>
    <xdr:pic>
      <xdr:nvPicPr>
        <xdr:cNvPr id="0" name="image8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19050</xdr:rowOff>
    </xdr:from>
    <xdr:ext cx="1609725" cy="1828800"/>
    <xdr:pic>
      <xdr:nvPicPr>
        <xdr:cNvPr id="0" name="image8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34</xdr:row>
      <xdr:rowOff>38100</xdr:rowOff>
    </xdr:from>
    <xdr:ext cx="1314450" cy="1628775"/>
    <xdr:pic>
      <xdr:nvPicPr>
        <xdr:cNvPr id="0" name="image91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200025</xdr:rowOff>
    </xdr:from>
    <xdr:ext cx="1609725" cy="1276350"/>
    <xdr:pic>
      <xdr:nvPicPr>
        <xdr:cNvPr id="0" name="image112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</xdr:row>
      <xdr:rowOff>0</xdr:rowOff>
    </xdr:from>
    <xdr:ext cx="1609725" cy="1228725"/>
    <xdr:pic>
      <xdr:nvPicPr>
        <xdr:cNvPr id="0" name="image94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62</xdr:row>
      <xdr:rowOff>57150</xdr:rowOff>
    </xdr:from>
    <xdr:ext cx="1209675" cy="2057400"/>
    <xdr:pic>
      <xdr:nvPicPr>
        <xdr:cNvPr id="0" name="image86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200025</xdr:rowOff>
    </xdr:from>
    <xdr:ext cx="1609725" cy="533400"/>
    <xdr:pic>
      <xdr:nvPicPr>
        <xdr:cNvPr id="0" name="image93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76</xdr:row>
      <xdr:rowOff>38100</xdr:rowOff>
    </xdr:from>
    <xdr:ext cx="1181100" cy="1371600"/>
    <xdr:pic>
      <xdr:nvPicPr>
        <xdr:cNvPr id="0" name="image88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82</xdr:row>
      <xdr:rowOff>57150</xdr:rowOff>
    </xdr:from>
    <xdr:ext cx="1057275" cy="1819275"/>
    <xdr:pic>
      <xdr:nvPicPr>
        <xdr:cNvPr id="0" name="image116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90</xdr:row>
      <xdr:rowOff>180975</xdr:rowOff>
    </xdr:from>
    <xdr:ext cx="1571625" cy="1657350"/>
    <xdr:pic>
      <xdr:nvPicPr>
        <xdr:cNvPr id="0" name="image9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139</xdr:row>
      <xdr:rowOff>0</xdr:rowOff>
    </xdr:from>
    <xdr:ext cx="1419225" cy="1000125"/>
    <xdr:pic>
      <xdr:nvPicPr>
        <xdr:cNvPr id="0" name="image9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148</xdr:row>
      <xdr:rowOff>123825</xdr:rowOff>
    </xdr:from>
    <xdr:ext cx="1514475" cy="1495425"/>
    <xdr:pic>
      <xdr:nvPicPr>
        <xdr:cNvPr id="0" name="image12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156</xdr:row>
      <xdr:rowOff>38100</xdr:rowOff>
    </xdr:from>
    <xdr:ext cx="838200" cy="1895475"/>
    <xdr:pic>
      <xdr:nvPicPr>
        <xdr:cNvPr id="0" name="image102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172</xdr:row>
      <xdr:rowOff>66675</xdr:rowOff>
    </xdr:from>
    <xdr:ext cx="838200" cy="1876425"/>
    <xdr:pic>
      <xdr:nvPicPr>
        <xdr:cNvPr id="0" name="image102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180</xdr:row>
      <xdr:rowOff>85725</xdr:rowOff>
    </xdr:from>
    <xdr:ext cx="704850" cy="2324100"/>
    <xdr:pic>
      <xdr:nvPicPr>
        <xdr:cNvPr id="0" name="image101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202</xdr:row>
      <xdr:rowOff>38100</xdr:rowOff>
    </xdr:from>
    <xdr:ext cx="1343025" cy="1266825"/>
    <xdr:pic>
      <xdr:nvPicPr>
        <xdr:cNvPr id="0" name="image105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205</xdr:row>
      <xdr:rowOff>47625</xdr:rowOff>
    </xdr:from>
    <xdr:ext cx="1095375" cy="1266825"/>
    <xdr:pic>
      <xdr:nvPicPr>
        <xdr:cNvPr id="0" name="image120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216</xdr:row>
      <xdr:rowOff>238125</xdr:rowOff>
    </xdr:from>
    <xdr:ext cx="1466850" cy="866775"/>
    <xdr:pic>
      <xdr:nvPicPr>
        <xdr:cNvPr id="0" name="image108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247</xdr:row>
      <xdr:rowOff>38100</xdr:rowOff>
    </xdr:from>
    <xdr:ext cx="1390650" cy="1276350"/>
    <xdr:pic>
      <xdr:nvPicPr>
        <xdr:cNvPr id="0" name="image95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255</xdr:row>
      <xdr:rowOff>38100</xdr:rowOff>
    </xdr:from>
    <xdr:ext cx="1438275" cy="1257300"/>
    <xdr:pic>
      <xdr:nvPicPr>
        <xdr:cNvPr id="0" name="image100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262</xdr:row>
      <xdr:rowOff>38100</xdr:rowOff>
    </xdr:from>
    <xdr:ext cx="962025" cy="1123950"/>
    <xdr:pic>
      <xdr:nvPicPr>
        <xdr:cNvPr id="0" name="image124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264</xdr:row>
      <xdr:rowOff>38100</xdr:rowOff>
    </xdr:from>
    <xdr:ext cx="962025" cy="1123950"/>
    <xdr:pic>
      <xdr:nvPicPr>
        <xdr:cNvPr id="0" name="image124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266</xdr:row>
      <xdr:rowOff>38100</xdr:rowOff>
    </xdr:from>
    <xdr:ext cx="1000125" cy="1104900"/>
    <xdr:pic>
      <xdr:nvPicPr>
        <xdr:cNvPr id="0" name="image107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272</xdr:row>
      <xdr:rowOff>133350</xdr:rowOff>
    </xdr:from>
    <xdr:ext cx="1409700" cy="495300"/>
    <xdr:pic>
      <xdr:nvPicPr>
        <xdr:cNvPr id="0" name="image115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280</xdr:row>
      <xdr:rowOff>38100</xdr:rowOff>
    </xdr:from>
    <xdr:ext cx="1371600" cy="828675"/>
    <xdr:pic>
      <xdr:nvPicPr>
        <xdr:cNvPr id="0" name="image129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542925</xdr:colOff>
      <xdr:row>282</xdr:row>
      <xdr:rowOff>47625</xdr:rowOff>
    </xdr:from>
    <xdr:ext cx="485775" cy="895350"/>
    <xdr:pic>
      <xdr:nvPicPr>
        <xdr:cNvPr id="0" name="image13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302</xdr:row>
      <xdr:rowOff>47625</xdr:rowOff>
    </xdr:from>
    <xdr:ext cx="1314450" cy="1609725"/>
    <xdr:pic>
      <xdr:nvPicPr>
        <xdr:cNvPr id="0" name="image128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310</xdr:row>
      <xdr:rowOff>38100</xdr:rowOff>
    </xdr:from>
    <xdr:ext cx="1228725" cy="1181100"/>
    <xdr:pic>
      <xdr:nvPicPr>
        <xdr:cNvPr id="0" name="image104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99</xdr:row>
      <xdr:rowOff>219075</xdr:rowOff>
    </xdr:from>
    <xdr:ext cx="1466850" cy="1000125"/>
    <xdr:pic>
      <xdr:nvPicPr>
        <xdr:cNvPr id="0" name="image110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230</xdr:row>
      <xdr:rowOff>66675</xdr:rowOff>
    </xdr:from>
    <xdr:ext cx="1095375" cy="1828800"/>
    <xdr:pic>
      <xdr:nvPicPr>
        <xdr:cNvPr id="0" name="image109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238</xdr:row>
      <xdr:rowOff>38100</xdr:rowOff>
    </xdr:from>
    <xdr:ext cx="1095375" cy="1828800"/>
    <xdr:pic>
      <xdr:nvPicPr>
        <xdr:cNvPr id="0" name="image109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222</xdr:row>
      <xdr:rowOff>38100</xdr:rowOff>
    </xdr:from>
    <xdr:ext cx="1190625" cy="1847850"/>
    <xdr:pic>
      <xdr:nvPicPr>
        <xdr:cNvPr id="0" name="image113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209</xdr:row>
      <xdr:rowOff>95250</xdr:rowOff>
    </xdr:from>
    <xdr:ext cx="1438275" cy="895350"/>
    <xdr:pic>
      <xdr:nvPicPr>
        <xdr:cNvPr id="0" name="image134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514350</xdr:colOff>
      <xdr:row>316</xdr:row>
      <xdr:rowOff>38100</xdr:rowOff>
    </xdr:from>
    <xdr:ext cx="695325" cy="1190625"/>
    <xdr:pic>
      <xdr:nvPicPr>
        <xdr:cNvPr id="0" name="image125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372</xdr:row>
      <xdr:rowOff>219075</xdr:rowOff>
    </xdr:from>
    <xdr:ext cx="1495425" cy="1724025"/>
    <xdr:pic>
      <xdr:nvPicPr>
        <xdr:cNvPr id="0" name="image111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380</xdr:row>
      <xdr:rowOff>238125</xdr:rowOff>
    </xdr:from>
    <xdr:ext cx="1514475" cy="1638300"/>
    <xdr:pic>
      <xdr:nvPicPr>
        <xdr:cNvPr id="0" name="image118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389</xdr:row>
      <xdr:rowOff>104775</xdr:rowOff>
    </xdr:from>
    <xdr:ext cx="1619250" cy="1695450"/>
    <xdr:pic>
      <xdr:nvPicPr>
        <xdr:cNvPr id="0" name="image132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349</xdr:row>
      <xdr:rowOff>161925</xdr:rowOff>
    </xdr:from>
    <xdr:ext cx="1619250" cy="1562100"/>
    <xdr:pic>
      <xdr:nvPicPr>
        <xdr:cNvPr id="0" name="image117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357</xdr:row>
      <xdr:rowOff>285750</xdr:rowOff>
    </xdr:from>
    <xdr:ext cx="1619250" cy="1562100"/>
    <xdr:pic>
      <xdr:nvPicPr>
        <xdr:cNvPr id="0" name="image117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365</xdr:row>
      <xdr:rowOff>209550</xdr:rowOff>
    </xdr:from>
    <xdr:ext cx="1619250" cy="1562100"/>
    <xdr:pic>
      <xdr:nvPicPr>
        <xdr:cNvPr id="0" name="image117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323</xdr:row>
      <xdr:rowOff>257175</xdr:rowOff>
    </xdr:from>
    <xdr:ext cx="1333500" cy="1247775"/>
    <xdr:pic>
      <xdr:nvPicPr>
        <xdr:cNvPr id="0" name="image130.jp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331</xdr:row>
      <xdr:rowOff>85725</xdr:rowOff>
    </xdr:from>
    <xdr:ext cx="1352550" cy="1485900"/>
    <xdr:pic>
      <xdr:nvPicPr>
        <xdr:cNvPr id="0" name="image122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339</xdr:row>
      <xdr:rowOff>219075</xdr:rowOff>
    </xdr:from>
    <xdr:ext cx="1514475" cy="1619250"/>
    <xdr:pic>
      <xdr:nvPicPr>
        <xdr:cNvPr id="0" name="image126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164</xdr:row>
      <xdr:rowOff>28575</xdr:rowOff>
    </xdr:from>
    <xdr:ext cx="981075" cy="1885950"/>
    <xdr:pic>
      <xdr:nvPicPr>
        <xdr:cNvPr id="0" name="image127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190</xdr:row>
      <xdr:rowOff>76200</xdr:rowOff>
    </xdr:from>
    <xdr:ext cx="790575" cy="2314575"/>
    <xdr:pic>
      <xdr:nvPicPr>
        <xdr:cNvPr id="0" name="image131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200</xdr:row>
      <xdr:rowOff>38100</xdr:rowOff>
    </xdr:from>
    <xdr:ext cx="1047750" cy="981075"/>
    <xdr:pic>
      <xdr:nvPicPr>
        <xdr:cNvPr id="0" name="image123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7.25"/>
    <col customWidth="1" min="2" max="2" width="20.13"/>
    <col customWidth="1" min="3" max="3" width="34.13"/>
    <col customWidth="1" min="4" max="4" width="10.25"/>
    <col customWidth="1" min="5" max="5" width="10.88"/>
    <col customWidth="1" min="6" max="6" width="21.38"/>
    <col customWidth="1" min="7" max="7" width="15.13"/>
    <col customWidth="1" min="8" max="8" width="22.75"/>
    <col customWidth="1" min="9" max="21" width="7.0"/>
    <col customWidth="1" min="22" max="26" width="11.5"/>
    <col customWidth="1" min="27" max="27" width="7.5"/>
  </cols>
  <sheetData>
    <row r="1" ht="26.25" customHeight="1">
      <c r="A1" s="1"/>
      <c r="B1" s="2" t="s">
        <v>0</v>
      </c>
      <c r="C1" s="3"/>
      <c r="D1" s="3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21.75" customHeight="1">
      <c r="A2" s="6"/>
      <c r="B2" s="7" t="s">
        <v>1</v>
      </c>
      <c r="C2" s="3"/>
      <c r="D2" s="3"/>
      <c r="E2" s="3"/>
      <c r="F2" s="3"/>
      <c r="G2" s="3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27.0" customHeight="1">
      <c r="A3" s="8"/>
      <c r="B3" s="9" t="s">
        <v>2</v>
      </c>
      <c r="C3" s="4"/>
      <c r="D3" s="10" t="s">
        <v>3</v>
      </c>
      <c r="E3" s="11" t="s">
        <v>4</v>
      </c>
      <c r="F3" s="12" t="s">
        <v>5</v>
      </c>
      <c r="G3" s="13" t="s">
        <v>6</v>
      </c>
      <c r="H3" s="14" t="s">
        <v>7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5"/>
      <c r="W3" s="5"/>
      <c r="X3" s="5"/>
      <c r="Y3" s="5"/>
      <c r="Z3" s="5"/>
      <c r="AA3" s="5"/>
    </row>
    <row r="4" ht="18.0" customHeight="1">
      <c r="A4" s="16"/>
      <c r="B4" s="17"/>
      <c r="C4" s="18" t="s">
        <v>8</v>
      </c>
      <c r="D4" s="19" t="s">
        <v>9</v>
      </c>
      <c r="E4" s="20">
        <v>87.0</v>
      </c>
      <c r="F4" s="21"/>
      <c r="G4" s="22">
        <f t="shared" ref="G4:G153" si="1">E4*F4</f>
        <v>0</v>
      </c>
      <c r="H4" s="23" t="str">
        <f t="shared" ref="H4:H53" si="2">F4</f>
        <v/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8.0" customHeight="1">
      <c r="A5" s="16"/>
      <c r="B5" s="24"/>
      <c r="C5" s="24"/>
      <c r="D5" s="19" t="s">
        <v>10</v>
      </c>
      <c r="E5" s="20">
        <v>158.0</v>
      </c>
      <c r="F5" s="21"/>
      <c r="G5" s="22">
        <f t="shared" si="1"/>
        <v>0</v>
      </c>
      <c r="H5" s="23" t="str">
        <f t="shared" si="2"/>
        <v/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8.0" customHeight="1">
      <c r="A6" s="16"/>
      <c r="B6" s="24"/>
      <c r="C6" s="24"/>
      <c r="D6" s="19" t="s">
        <v>11</v>
      </c>
      <c r="E6" s="20">
        <v>204.0</v>
      </c>
      <c r="F6" s="21"/>
      <c r="G6" s="22">
        <f t="shared" si="1"/>
        <v>0</v>
      </c>
      <c r="H6" s="23" t="str">
        <f t="shared" si="2"/>
        <v/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8.0" customHeight="1">
      <c r="A7" s="16"/>
      <c r="B7" s="24"/>
      <c r="C7" s="24"/>
      <c r="D7" s="19" t="s">
        <v>12</v>
      </c>
      <c r="E7" s="20">
        <v>318.0</v>
      </c>
      <c r="F7" s="23"/>
      <c r="G7" s="22">
        <f t="shared" si="1"/>
        <v>0</v>
      </c>
      <c r="H7" s="23" t="str">
        <f t="shared" si="2"/>
        <v/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8.0" customHeight="1">
      <c r="A8" s="16"/>
      <c r="B8" s="25"/>
      <c r="C8" s="25"/>
      <c r="D8" s="19" t="s">
        <v>13</v>
      </c>
      <c r="E8" s="20">
        <v>391.0</v>
      </c>
      <c r="F8" s="23"/>
      <c r="G8" s="22">
        <f t="shared" si="1"/>
        <v>0</v>
      </c>
      <c r="H8" s="23" t="str">
        <f t="shared" si="2"/>
        <v/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8.0" customHeight="1">
      <c r="A9" s="16"/>
      <c r="B9" s="17"/>
      <c r="C9" s="18" t="s">
        <v>14</v>
      </c>
      <c r="D9" s="19" t="s">
        <v>9</v>
      </c>
      <c r="E9" s="20">
        <v>87.0</v>
      </c>
      <c r="F9" s="23"/>
      <c r="G9" s="22">
        <f t="shared" si="1"/>
        <v>0</v>
      </c>
      <c r="H9" s="23" t="str">
        <f t="shared" si="2"/>
        <v/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8.0" customHeight="1">
      <c r="A10" s="16"/>
      <c r="B10" s="24"/>
      <c r="C10" s="24"/>
      <c r="D10" s="19" t="s">
        <v>10</v>
      </c>
      <c r="E10" s="20">
        <v>158.0</v>
      </c>
      <c r="F10" s="23"/>
      <c r="G10" s="22">
        <f t="shared" si="1"/>
        <v>0</v>
      </c>
      <c r="H10" s="23" t="str">
        <f t="shared" si="2"/>
        <v/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8.0" customHeight="1">
      <c r="A11" s="16"/>
      <c r="B11" s="24"/>
      <c r="C11" s="24"/>
      <c r="D11" s="19" t="s">
        <v>11</v>
      </c>
      <c r="E11" s="20">
        <v>204.0</v>
      </c>
      <c r="F11" s="23"/>
      <c r="G11" s="22">
        <f t="shared" si="1"/>
        <v>0</v>
      </c>
      <c r="H11" s="23" t="str">
        <f t="shared" si="2"/>
        <v/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8.0" customHeight="1">
      <c r="A12" s="16"/>
      <c r="B12" s="24"/>
      <c r="C12" s="24"/>
      <c r="D12" s="19" t="s">
        <v>12</v>
      </c>
      <c r="E12" s="20">
        <v>318.0</v>
      </c>
      <c r="F12" s="23"/>
      <c r="G12" s="22">
        <f t="shared" si="1"/>
        <v>0</v>
      </c>
      <c r="H12" s="23" t="str">
        <f t="shared" si="2"/>
        <v/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8.0" customHeight="1">
      <c r="A13" s="16"/>
      <c r="B13" s="25"/>
      <c r="C13" s="25"/>
      <c r="D13" s="19" t="s">
        <v>13</v>
      </c>
      <c r="E13" s="20">
        <v>391.0</v>
      </c>
      <c r="F13" s="23"/>
      <c r="G13" s="22">
        <f t="shared" si="1"/>
        <v>0</v>
      </c>
      <c r="H13" s="23" t="str">
        <f t="shared" si="2"/>
        <v/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8.0" customHeight="1">
      <c r="A14" s="16"/>
      <c r="B14" s="17"/>
      <c r="C14" s="18" t="s">
        <v>15</v>
      </c>
      <c r="D14" s="19" t="s">
        <v>9</v>
      </c>
      <c r="E14" s="20">
        <v>87.0</v>
      </c>
      <c r="F14" s="23"/>
      <c r="G14" s="22">
        <f t="shared" si="1"/>
        <v>0</v>
      </c>
      <c r="H14" s="23" t="str">
        <f t="shared" si="2"/>
        <v/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8.0" customHeight="1">
      <c r="A15" s="16"/>
      <c r="B15" s="24"/>
      <c r="C15" s="24"/>
      <c r="D15" s="19" t="s">
        <v>10</v>
      </c>
      <c r="E15" s="20">
        <v>158.0</v>
      </c>
      <c r="F15" s="23"/>
      <c r="G15" s="22">
        <f t="shared" si="1"/>
        <v>0</v>
      </c>
      <c r="H15" s="23" t="str">
        <f t="shared" si="2"/>
        <v/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8.0" customHeight="1">
      <c r="A16" s="16"/>
      <c r="B16" s="24"/>
      <c r="C16" s="24"/>
      <c r="D16" s="19" t="s">
        <v>11</v>
      </c>
      <c r="E16" s="20">
        <v>204.0</v>
      </c>
      <c r="F16" s="23"/>
      <c r="G16" s="22">
        <f t="shared" si="1"/>
        <v>0</v>
      </c>
      <c r="H16" s="23" t="str">
        <f t="shared" si="2"/>
        <v/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8.0" customHeight="1">
      <c r="A17" s="16"/>
      <c r="B17" s="24"/>
      <c r="C17" s="24"/>
      <c r="D17" s="19" t="s">
        <v>12</v>
      </c>
      <c r="E17" s="20">
        <v>318.0</v>
      </c>
      <c r="F17" s="21"/>
      <c r="G17" s="22">
        <f t="shared" si="1"/>
        <v>0</v>
      </c>
      <c r="H17" s="23" t="str">
        <f t="shared" si="2"/>
        <v/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8.0" customHeight="1">
      <c r="A18" s="16"/>
      <c r="B18" s="25"/>
      <c r="C18" s="25"/>
      <c r="D18" s="19" t="s">
        <v>13</v>
      </c>
      <c r="E18" s="20">
        <v>391.0</v>
      </c>
      <c r="F18" s="23"/>
      <c r="G18" s="22">
        <f t="shared" si="1"/>
        <v>0</v>
      </c>
      <c r="H18" s="23" t="str">
        <f t="shared" si="2"/>
        <v/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8.0" customHeight="1">
      <c r="A19" s="16"/>
      <c r="B19" s="17"/>
      <c r="C19" s="18" t="s">
        <v>16</v>
      </c>
      <c r="D19" s="19" t="s">
        <v>9</v>
      </c>
      <c r="E19" s="20">
        <v>158.0</v>
      </c>
      <c r="F19" s="23"/>
      <c r="G19" s="22">
        <f t="shared" si="1"/>
        <v>0</v>
      </c>
      <c r="H19" s="23" t="str">
        <f t="shared" si="2"/>
        <v/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8.0" customHeight="1">
      <c r="A20" s="16"/>
      <c r="B20" s="24"/>
      <c r="C20" s="24"/>
      <c r="D20" s="19" t="s">
        <v>10</v>
      </c>
      <c r="E20" s="20">
        <v>204.0</v>
      </c>
      <c r="F20" s="23"/>
      <c r="G20" s="22">
        <f t="shared" si="1"/>
        <v>0</v>
      </c>
      <c r="H20" s="23" t="str">
        <f t="shared" si="2"/>
        <v/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8.0" customHeight="1">
      <c r="A21" s="16"/>
      <c r="B21" s="24"/>
      <c r="C21" s="24"/>
      <c r="D21" s="19" t="s">
        <v>11</v>
      </c>
      <c r="E21" s="20">
        <v>318.0</v>
      </c>
      <c r="F21" s="23"/>
      <c r="G21" s="22">
        <f t="shared" si="1"/>
        <v>0</v>
      </c>
      <c r="H21" s="23" t="str">
        <f t="shared" si="2"/>
        <v/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8.0" customHeight="1">
      <c r="A22" s="16"/>
      <c r="B22" s="24"/>
      <c r="C22" s="24"/>
      <c r="D22" s="19" t="s">
        <v>12</v>
      </c>
      <c r="E22" s="20">
        <v>391.0</v>
      </c>
      <c r="F22" s="23"/>
      <c r="G22" s="22">
        <f t="shared" si="1"/>
        <v>0</v>
      </c>
      <c r="H22" s="23" t="str">
        <f t="shared" si="2"/>
        <v/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8.0" customHeight="1">
      <c r="A23" s="16"/>
      <c r="B23" s="25"/>
      <c r="C23" s="25"/>
      <c r="D23" s="19" t="s">
        <v>13</v>
      </c>
      <c r="E23" s="20">
        <v>487.0</v>
      </c>
      <c r="F23" s="23"/>
      <c r="G23" s="22">
        <f t="shared" si="1"/>
        <v>0</v>
      </c>
      <c r="H23" s="23" t="str">
        <f t="shared" si="2"/>
        <v/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8.0" customHeight="1">
      <c r="A24" s="16"/>
      <c r="B24" s="17"/>
      <c r="C24" s="18" t="s">
        <v>17</v>
      </c>
      <c r="D24" s="19" t="s">
        <v>9</v>
      </c>
      <c r="E24" s="20">
        <v>158.0</v>
      </c>
      <c r="F24" s="23"/>
      <c r="G24" s="22">
        <f t="shared" si="1"/>
        <v>0</v>
      </c>
      <c r="H24" s="23" t="str">
        <f t="shared" si="2"/>
        <v/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8.0" customHeight="1">
      <c r="A25" s="16"/>
      <c r="B25" s="24"/>
      <c r="C25" s="24"/>
      <c r="D25" s="19" t="s">
        <v>10</v>
      </c>
      <c r="E25" s="20">
        <v>204.0</v>
      </c>
      <c r="F25" s="23"/>
      <c r="G25" s="22">
        <f t="shared" si="1"/>
        <v>0</v>
      </c>
      <c r="H25" s="23" t="str">
        <f t="shared" si="2"/>
        <v/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8.0" customHeight="1">
      <c r="A26" s="16"/>
      <c r="B26" s="24"/>
      <c r="C26" s="24"/>
      <c r="D26" s="19" t="s">
        <v>11</v>
      </c>
      <c r="E26" s="20">
        <v>318.0</v>
      </c>
      <c r="F26" s="23"/>
      <c r="G26" s="22">
        <f t="shared" si="1"/>
        <v>0</v>
      </c>
      <c r="H26" s="23" t="str">
        <f t="shared" si="2"/>
        <v/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8.0" customHeight="1">
      <c r="A27" s="16"/>
      <c r="B27" s="24"/>
      <c r="C27" s="24"/>
      <c r="D27" s="19" t="s">
        <v>12</v>
      </c>
      <c r="E27" s="20">
        <v>391.0</v>
      </c>
      <c r="F27" s="23"/>
      <c r="G27" s="22">
        <f t="shared" si="1"/>
        <v>0</v>
      </c>
      <c r="H27" s="23" t="str">
        <f t="shared" si="2"/>
        <v/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8.0" customHeight="1">
      <c r="A28" s="16"/>
      <c r="B28" s="25"/>
      <c r="C28" s="25"/>
      <c r="D28" s="19" t="s">
        <v>13</v>
      </c>
      <c r="E28" s="20">
        <v>487.0</v>
      </c>
      <c r="F28" s="23"/>
      <c r="G28" s="22">
        <f t="shared" si="1"/>
        <v>0</v>
      </c>
      <c r="H28" s="23" t="str">
        <f t="shared" si="2"/>
        <v/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18.0" customHeight="1">
      <c r="A29" s="16"/>
      <c r="B29" s="17"/>
      <c r="C29" s="18" t="s">
        <v>18</v>
      </c>
      <c r="D29" s="19" t="s">
        <v>9</v>
      </c>
      <c r="E29" s="20">
        <v>158.0</v>
      </c>
      <c r="F29" s="23"/>
      <c r="G29" s="22">
        <f t="shared" si="1"/>
        <v>0</v>
      </c>
      <c r="H29" s="23" t="str">
        <f t="shared" si="2"/>
        <v/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8.0" customHeight="1">
      <c r="A30" s="16"/>
      <c r="B30" s="24"/>
      <c r="C30" s="24"/>
      <c r="D30" s="19" t="s">
        <v>10</v>
      </c>
      <c r="E30" s="20">
        <v>204.0</v>
      </c>
      <c r="F30" s="23"/>
      <c r="G30" s="22">
        <f t="shared" si="1"/>
        <v>0</v>
      </c>
      <c r="H30" s="23" t="str">
        <f t="shared" si="2"/>
        <v/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8.0" customHeight="1">
      <c r="A31" s="16"/>
      <c r="B31" s="24"/>
      <c r="C31" s="24"/>
      <c r="D31" s="19" t="s">
        <v>11</v>
      </c>
      <c r="E31" s="20">
        <v>318.0</v>
      </c>
      <c r="F31" s="23"/>
      <c r="G31" s="22">
        <f t="shared" si="1"/>
        <v>0</v>
      </c>
      <c r="H31" s="23" t="str">
        <f t="shared" si="2"/>
        <v/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8.0" customHeight="1">
      <c r="A32" s="16"/>
      <c r="B32" s="24"/>
      <c r="C32" s="24"/>
      <c r="D32" s="19" t="s">
        <v>12</v>
      </c>
      <c r="E32" s="20">
        <v>391.0</v>
      </c>
      <c r="F32" s="23"/>
      <c r="G32" s="22">
        <f t="shared" si="1"/>
        <v>0</v>
      </c>
      <c r="H32" s="23" t="str">
        <f t="shared" si="2"/>
        <v/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8.0" customHeight="1">
      <c r="A33" s="16"/>
      <c r="B33" s="25"/>
      <c r="C33" s="25"/>
      <c r="D33" s="19" t="s">
        <v>13</v>
      </c>
      <c r="E33" s="20">
        <v>487.0</v>
      </c>
      <c r="F33" s="23"/>
      <c r="G33" s="22">
        <f t="shared" si="1"/>
        <v>0</v>
      </c>
      <c r="H33" s="23" t="str">
        <f t="shared" si="2"/>
        <v/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8.0" customHeight="1">
      <c r="A34" s="16"/>
      <c r="B34" s="17"/>
      <c r="C34" s="18" t="s">
        <v>19</v>
      </c>
      <c r="D34" s="19" t="s">
        <v>9</v>
      </c>
      <c r="E34" s="20">
        <v>175.0</v>
      </c>
      <c r="F34" s="23"/>
      <c r="G34" s="22">
        <f t="shared" si="1"/>
        <v>0</v>
      </c>
      <c r="H34" s="23" t="str">
        <f t="shared" si="2"/>
        <v/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8.0" customHeight="1">
      <c r="A35" s="16"/>
      <c r="B35" s="24"/>
      <c r="C35" s="24"/>
      <c r="D35" s="19" t="s">
        <v>10</v>
      </c>
      <c r="E35" s="20">
        <v>310.0</v>
      </c>
      <c r="F35" s="23"/>
      <c r="G35" s="22">
        <f t="shared" si="1"/>
        <v>0</v>
      </c>
      <c r="H35" s="23" t="str">
        <f t="shared" si="2"/>
        <v/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8.0" customHeight="1">
      <c r="A36" s="16"/>
      <c r="B36" s="24"/>
      <c r="C36" s="24"/>
      <c r="D36" s="19" t="s">
        <v>11</v>
      </c>
      <c r="E36" s="20">
        <v>496.0</v>
      </c>
      <c r="F36" s="23"/>
      <c r="G36" s="22">
        <f t="shared" si="1"/>
        <v>0</v>
      </c>
      <c r="H36" s="23" t="str">
        <f t="shared" si="2"/>
        <v/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8.0" customHeight="1">
      <c r="A37" s="16"/>
      <c r="B37" s="25"/>
      <c r="C37" s="25"/>
      <c r="D37" s="19" t="s">
        <v>12</v>
      </c>
      <c r="E37" s="20">
        <v>617.0</v>
      </c>
      <c r="F37" s="23"/>
      <c r="G37" s="22">
        <f t="shared" si="1"/>
        <v>0</v>
      </c>
      <c r="H37" s="23" t="str">
        <f t="shared" si="2"/>
        <v/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8.0" customHeight="1">
      <c r="A38" s="16"/>
      <c r="B38" s="17"/>
      <c r="C38" s="18" t="s">
        <v>20</v>
      </c>
      <c r="D38" s="19" t="s">
        <v>9</v>
      </c>
      <c r="E38" s="20">
        <v>102.0</v>
      </c>
      <c r="F38" s="23"/>
      <c r="G38" s="22">
        <f t="shared" si="1"/>
        <v>0</v>
      </c>
      <c r="H38" s="23" t="str">
        <f t="shared" si="2"/>
        <v/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8.0" customHeight="1">
      <c r="A39" s="16"/>
      <c r="B39" s="24"/>
      <c r="C39" s="24"/>
      <c r="D39" s="19" t="s">
        <v>10</v>
      </c>
      <c r="E39" s="20">
        <v>141.0</v>
      </c>
      <c r="F39" s="23"/>
      <c r="G39" s="22">
        <f t="shared" si="1"/>
        <v>0</v>
      </c>
      <c r="H39" s="23" t="str">
        <f t="shared" si="2"/>
        <v/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8.0" customHeight="1">
      <c r="A40" s="16"/>
      <c r="B40" s="24"/>
      <c r="C40" s="24"/>
      <c r="D40" s="19" t="s">
        <v>11</v>
      </c>
      <c r="E40" s="20">
        <v>216.0</v>
      </c>
      <c r="F40" s="21"/>
      <c r="G40" s="22">
        <f t="shared" si="1"/>
        <v>0</v>
      </c>
      <c r="H40" s="23" t="str">
        <f t="shared" si="2"/>
        <v/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8.0" customHeight="1">
      <c r="A41" s="16"/>
      <c r="B41" s="24"/>
      <c r="C41" s="24"/>
      <c r="D41" s="19" t="s">
        <v>12</v>
      </c>
      <c r="E41" s="20">
        <v>299.0</v>
      </c>
      <c r="F41" s="23"/>
      <c r="G41" s="22">
        <f t="shared" si="1"/>
        <v>0</v>
      </c>
      <c r="H41" s="23" t="str">
        <f t="shared" si="2"/>
        <v/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8.0" customHeight="1">
      <c r="A42" s="16"/>
      <c r="B42" s="25"/>
      <c r="C42" s="25"/>
      <c r="D42" s="19" t="s">
        <v>13</v>
      </c>
      <c r="E42" s="20">
        <v>411.0</v>
      </c>
      <c r="F42" s="23"/>
      <c r="G42" s="22">
        <f t="shared" si="1"/>
        <v>0</v>
      </c>
      <c r="H42" s="23" t="str">
        <f t="shared" si="2"/>
        <v/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8.0" customHeight="1">
      <c r="A43" s="16"/>
      <c r="B43" s="17"/>
      <c r="C43" s="18" t="s">
        <v>21</v>
      </c>
      <c r="D43" s="19" t="s">
        <v>9</v>
      </c>
      <c r="E43" s="20">
        <v>102.0</v>
      </c>
      <c r="F43" s="23"/>
      <c r="G43" s="22">
        <f t="shared" si="1"/>
        <v>0</v>
      </c>
      <c r="H43" s="23" t="str">
        <f t="shared" si="2"/>
        <v/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8.0" customHeight="1">
      <c r="A44" s="16"/>
      <c r="B44" s="24"/>
      <c r="C44" s="24"/>
      <c r="D44" s="19" t="s">
        <v>10</v>
      </c>
      <c r="E44" s="20">
        <v>141.0</v>
      </c>
      <c r="F44" s="23"/>
      <c r="G44" s="22">
        <f t="shared" si="1"/>
        <v>0</v>
      </c>
      <c r="H44" s="23" t="str">
        <f t="shared" si="2"/>
        <v/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8.0" customHeight="1">
      <c r="A45" s="16"/>
      <c r="B45" s="24"/>
      <c r="C45" s="24"/>
      <c r="D45" s="19" t="s">
        <v>11</v>
      </c>
      <c r="E45" s="20">
        <v>216.0</v>
      </c>
      <c r="F45" s="23"/>
      <c r="G45" s="22">
        <f t="shared" si="1"/>
        <v>0</v>
      </c>
      <c r="H45" s="23" t="str">
        <f t="shared" si="2"/>
        <v/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8.0" customHeight="1">
      <c r="A46" s="16"/>
      <c r="B46" s="24"/>
      <c r="C46" s="24"/>
      <c r="D46" s="19" t="s">
        <v>12</v>
      </c>
      <c r="E46" s="20">
        <v>299.0</v>
      </c>
      <c r="F46" s="23"/>
      <c r="G46" s="22">
        <f t="shared" si="1"/>
        <v>0</v>
      </c>
      <c r="H46" s="23" t="str">
        <f t="shared" si="2"/>
        <v/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8.0" customHeight="1">
      <c r="A47" s="16"/>
      <c r="B47" s="25"/>
      <c r="C47" s="25"/>
      <c r="D47" s="19" t="s">
        <v>13</v>
      </c>
      <c r="E47" s="20">
        <v>411.0</v>
      </c>
      <c r="F47" s="23"/>
      <c r="G47" s="22">
        <f t="shared" si="1"/>
        <v>0</v>
      </c>
      <c r="H47" s="23" t="str">
        <f t="shared" si="2"/>
        <v/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8.0" customHeight="1">
      <c r="A48" s="16"/>
      <c r="B48" s="17"/>
      <c r="C48" s="18" t="s">
        <v>22</v>
      </c>
      <c r="D48" s="19" t="s">
        <v>9</v>
      </c>
      <c r="E48" s="20">
        <v>217.0</v>
      </c>
      <c r="F48" s="23"/>
      <c r="G48" s="22">
        <f t="shared" si="1"/>
        <v>0</v>
      </c>
      <c r="H48" s="23" t="str">
        <f t="shared" si="2"/>
        <v/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8.0" customHeight="1">
      <c r="A49" s="16"/>
      <c r="B49" s="24"/>
      <c r="C49" s="24"/>
      <c r="D49" s="19" t="s">
        <v>10</v>
      </c>
      <c r="E49" s="20">
        <v>277.0</v>
      </c>
      <c r="F49" s="23"/>
      <c r="G49" s="22">
        <f t="shared" si="1"/>
        <v>0</v>
      </c>
      <c r="H49" s="23" t="str">
        <f t="shared" si="2"/>
        <v/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8.0" customHeight="1">
      <c r="A50" s="16"/>
      <c r="B50" s="24"/>
      <c r="C50" s="24"/>
      <c r="D50" s="19" t="s">
        <v>11</v>
      </c>
      <c r="E50" s="20">
        <v>359.0</v>
      </c>
      <c r="F50" s="23"/>
      <c r="G50" s="22">
        <f t="shared" si="1"/>
        <v>0</v>
      </c>
      <c r="H50" s="23" t="str">
        <f t="shared" si="2"/>
        <v/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0" customHeight="1">
      <c r="A51" s="16"/>
      <c r="B51" s="24"/>
      <c r="C51" s="24"/>
      <c r="D51" s="19" t="s">
        <v>12</v>
      </c>
      <c r="E51" s="20">
        <v>447.0</v>
      </c>
      <c r="F51" s="26"/>
      <c r="G51" s="22">
        <f t="shared" si="1"/>
        <v>0</v>
      </c>
      <c r="H51" s="23" t="str">
        <f t="shared" si="2"/>
        <v/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8.0" customHeight="1">
      <c r="A52" s="16"/>
      <c r="B52" s="25"/>
      <c r="C52" s="25"/>
      <c r="D52" s="19" t="s">
        <v>13</v>
      </c>
      <c r="E52" s="20">
        <v>531.0</v>
      </c>
      <c r="F52" s="23"/>
      <c r="G52" s="22">
        <f t="shared" si="1"/>
        <v>0</v>
      </c>
      <c r="H52" s="23" t="str">
        <f t="shared" si="2"/>
        <v/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54.0" customHeight="1">
      <c r="A53" s="27"/>
      <c r="B53" s="28"/>
      <c r="C53" s="28" t="s">
        <v>23</v>
      </c>
      <c r="D53" s="19" t="s">
        <v>24</v>
      </c>
      <c r="E53" s="29">
        <v>190.0</v>
      </c>
      <c r="F53" s="21"/>
      <c r="G53" s="22">
        <f t="shared" si="1"/>
        <v>0</v>
      </c>
      <c r="H53" s="23" t="str">
        <f t="shared" si="2"/>
        <v/>
      </c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5"/>
      <c r="Y53" s="5"/>
      <c r="Z53" s="5"/>
      <c r="AA53" s="5"/>
    </row>
    <row r="54" ht="30.0" customHeight="1">
      <c r="A54" s="16"/>
      <c r="B54" s="17"/>
      <c r="C54" s="18" t="s">
        <v>25</v>
      </c>
      <c r="D54" s="19" t="s">
        <v>10</v>
      </c>
      <c r="E54" s="29">
        <v>321.0</v>
      </c>
      <c r="F54" s="23"/>
      <c r="G54" s="22">
        <f t="shared" si="1"/>
        <v>0</v>
      </c>
      <c r="H54" s="23">
        <f t="shared" ref="H54:H57" si="3">(F54*1)</f>
        <v>0</v>
      </c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5"/>
      <c r="Y54" s="5"/>
      <c r="Z54" s="5"/>
      <c r="AA54" s="5"/>
    </row>
    <row r="55" ht="30.0" customHeight="1">
      <c r="A55" s="16"/>
      <c r="B55" s="25"/>
      <c r="C55" s="25"/>
      <c r="D55" s="19" t="s">
        <v>11</v>
      </c>
      <c r="E55" s="29">
        <v>475.0</v>
      </c>
      <c r="F55" s="23"/>
      <c r="G55" s="22">
        <f t="shared" si="1"/>
        <v>0</v>
      </c>
      <c r="H55" s="23">
        <f t="shared" si="3"/>
        <v>0</v>
      </c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5"/>
      <c r="Y55" s="5"/>
      <c r="Z55" s="5"/>
      <c r="AA55" s="5"/>
    </row>
    <row r="56" ht="30.0" customHeight="1">
      <c r="A56" s="16"/>
      <c r="B56" s="17"/>
      <c r="C56" s="18" t="s">
        <v>26</v>
      </c>
      <c r="D56" s="19" t="s">
        <v>10</v>
      </c>
      <c r="E56" s="29">
        <v>321.0</v>
      </c>
      <c r="F56" s="23"/>
      <c r="G56" s="22">
        <f t="shared" si="1"/>
        <v>0</v>
      </c>
      <c r="H56" s="23">
        <f t="shared" si="3"/>
        <v>0</v>
      </c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5"/>
      <c r="Y56" s="5"/>
      <c r="Z56" s="5"/>
      <c r="AA56" s="5"/>
    </row>
    <row r="57" ht="30.0" customHeight="1">
      <c r="A57" s="16"/>
      <c r="B57" s="25"/>
      <c r="C57" s="25"/>
      <c r="D57" s="19" t="s">
        <v>11</v>
      </c>
      <c r="E57" s="29">
        <v>475.0</v>
      </c>
      <c r="F57" s="23"/>
      <c r="G57" s="22">
        <f t="shared" si="1"/>
        <v>0</v>
      </c>
      <c r="H57" s="23">
        <f t="shared" si="3"/>
        <v>0</v>
      </c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5"/>
      <c r="Y57" s="5"/>
      <c r="Z57" s="5"/>
      <c r="AA57" s="5"/>
    </row>
    <row r="58" ht="30.0" customHeight="1">
      <c r="A58" s="16"/>
      <c r="B58" s="17"/>
      <c r="C58" s="18" t="s">
        <v>27</v>
      </c>
      <c r="D58" s="19" t="s">
        <v>10</v>
      </c>
      <c r="E58" s="29">
        <v>642.0</v>
      </c>
      <c r="F58" s="23"/>
      <c r="G58" s="22">
        <f t="shared" si="1"/>
        <v>0</v>
      </c>
      <c r="H58" s="23">
        <f t="shared" ref="H58:H59" si="4">(F58*2)</f>
        <v>0</v>
      </c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5"/>
      <c r="Y58" s="5"/>
      <c r="Z58" s="5"/>
      <c r="AA58" s="5"/>
    </row>
    <row r="59" ht="30.0" customHeight="1">
      <c r="A59" s="16"/>
      <c r="B59" s="25"/>
      <c r="C59" s="25"/>
      <c r="D59" s="19" t="s">
        <v>11</v>
      </c>
      <c r="E59" s="29">
        <v>950.0</v>
      </c>
      <c r="F59" s="23"/>
      <c r="G59" s="22">
        <f t="shared" si="1"/>
        <v>0</v>
      </c>
      <c r="H59" s="23">
        <f t="shared" si="4"/>
        <v>0</v>
      </c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5"/>
      <c r="Y59" s="5"/>
      <c r="Z59" s="5"/>
      <c r="AA59" s="5"/>
    </row>
    <row r="60" ht="50.25" customHeight="1">
      <c r="A60" s="27"/>
      <c r="B60" s="28"/>
      <c r="C60" s="28" t="s">
        <v>28</v>
      </c>
      <c r="D60" s="19" t="s">
        <v>24</v>
      </c>
      <c r="E60" s="29">
        <v>109.0</v>
      </c>
      <c r="F60" s="23"/>
      <c r="G60" s="22">
        <f t="shared" si="1"/>
        <v>0</v>
      </c>
      <c r="H60" s="23" t="str">
        <f t="shared" ref="H60:H107" si="5">F60</f>
        <v/>
      </c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5"/>
      <c r="Y60" s="5"/>
      <c r="Z60" s="5"/>
      <c r="AA60" s="5"/>
    </row>
    <row r="61" ht="54.0" customHeight="1">
      <c r="A61" s="27"/>
      <c r="B61" s="28"/>
      <c r="C61" s="28" t="s">
        <v>29</v>
      </c>
      <c r="D61" s="19" t="s">
        <v>24</v>
      </c>
      <c r="E61" s="29">
        <v>157.0</v>
      </c>
      <c r="F61" s="23"/>
      <c r="G61" s="22">
        <f t="shared" si="1"/>
        <v>0</v>
      </c>
      <c r="H61" s="23" t="str">
        <f t="shared" si="5"/>
        <v/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9.5" customHeight="1">
      <c r="A62" s="16"/>
      <c r="B62" s="17"/>
      <c r="C62" s="18" t="s">
        <v>30</v>
      </c>
      <c r="D62" s="19" t="s">
        <v>9</v>
      </c>
      <c r="E62" s="20">
        <v>282.0</v>
      </c>
      <c r="F62" s="23"/>
      <c r="G62" s="22">
        <f t="shared" si="1"/>
        <v>0</v>
      </c>
      <c r="H62" s="23" t="str">
        <f t="shared" si="5"/>
        <v/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9.5" customHeight="1">
      <c r="A63" s="16"/>
      <c r="B63" s="24"/>
      <c r="C63" s="24"/>
      <c r="D63" s="19" t="s">
        <v>10</v>
      </c>
      <c r="E63" s="20">
        <v>442.0</v>
      </c>
      <c r="F63" s="23"/>
      <c r="G63" s="22">
        <f t="shared" si="1"/>
        <v>0</v>
      </c>
      <c r="H63" s="23" t="str">
        <f t="shared" si="5"/>
        <v/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9.5" customHeight="1">
      <c r="A64" s="16"/>
      <c r="B64" s="25"/>
      <c r="C64" s="25"/>
      <c r="D64" s="19" t="s">
        <v>11</v>
      </c>
      <c r="E64" s="20">
        <v>585.0</v>
      </c>
      <c r="F64" s="23"/>
      <c r="G64" s="22">
        <f t="shared" si="1"/>
        <v>0</v>
      </c>
      <c r="H64" s="23" t="str">
        <f t="shared" si="5"/>
        <v/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9.5" customHeight="1">
      <c r="A65" s="16"/>
      <c r="B65" s="17"/>
      <c r="C65" s="18" t="s">
        <v>31</v>
      </c>
      <c r="D65" s="19" t="s">
        <v>10</v>
      </c>
      <c r="E65" s="20">
        <v>151.0</v>
      </c>
      <c r="F65" s="23"/>
      <c r="G65" s="22">
        <f t="shared" si="1"/>
        <v>0</v>
      </c>
      <c r="H65" s="23" t="str">
        <f t="shared" si="5"/>
        <v/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9.5" customHeight="1">
      <c r="A66" s="16"/>
      <c r="B66" s="24"/>
      <c r="C66" s="24"/>
      <c r="D66" s="19" t="s">
        <v>11</v>
      </c>
      <c r="E66" s="20">
        <v>238.0</v>
      </c>
      <c r="F66" s="23"/>
      <c r="G66" s="22">
        <f t="shared" si="1"/>
        <v>0</v>
      </c>
      <c r="H66" s="23" t="str">
        <f t="shared" si="5"/>
        <v/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9.5" customHeight="1">
      <c r="A67" s="16"/>
      <c r="B67" s="25"/>
      <c r="C67" s="25"/>
      <c r="D67" s="19" t="s">
        <v>12</v>
      </c>
      <c r="E67" s="20">
        <v>305.0</v>
      </c>
      <c r="F67" s="23"/>
      <c r="G67" s="22">
        <f t="shared" si="1"/>
        <v>0</v>
      </c>
      <c r="H67" s="23" t="str">
        <f t="shared" si="5"/>
        <v/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9.5" customHeight="1">
      <c r="A68" s="31"/>
      <c r="B68" s="32"/>
      <c r="C68" s="33" t="s">
        <v>32</v>
      </c>
      <c r="D68" s="19" t="s">
        <v>9</v>
      </c>
      <c r="E68" s="20">
        <v>53.0</v>
      </c>
      <c r="F68" s="23"/>
      <c r="G68" s="22">
        <f t="shared" si="1"/>
        <v>0</v>
      </c>
      <c r="H68" s="23" t="str">
        <f t="shared" si="5"/>
        <v/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9.5" customHeight="1">
      <c r="A69" s="31"/>
      <c r="B69" s="24"/>
      <c r="C69" s="24"/>
      <c r="D69" s="19" t="s">
        <v>10</v>
      </c>
      <c r="E69" s="20">
        <v>75.0</v>
      </c>
      <c r="F69" s="23"/>
      <c r="G69" s="22">
        <f t="shared" si="1"/>
        <v>0</v>
      </c>
      <c r="H69" s="23" t="str">
        <f t="shared" si="5"/>
        <v/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9.5" customHeight="1">
      <c r="A70" s="31"/>
      <c r="B70" s="24"/>
      <c r="C70" s="24"/>
      <c r="D70" s="19" t="s">
        <v>11</v>
      </c>
      <c r="E70" s="20">
        <v>97.0</v>
      </c>
      <c r="F70" s="23"/>
      <c r="G70" s="22">
        <f t="shared" si="1"/>
        <v>0</v>
      </c>
      <c r="H70" s="23" t="str">
        <f t="shared" si="5"/>
        <v/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9.5" customHeight="1">
      <c r="A71" s="31"/>
      <c r="B71" s="25"/>
      <c r="C71" s="25"/>
      <c r="D71" s="19" t="s">
        <v>12</v>
      </c>
      <c r="E71" s="20">
        <v>140.0</v>
      </c>
      <c r="F71" s="23"/>
      <c r="G71" s="22">
        <f t="shared" si="1"/>
        <v>0</v>
      </c>
      <c r="H71" s="23" t="str">
        <f t="shared" si="5"/>
        <v/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9.5" customHeight="1">
      <c r="A72" s="16"/>
      <c r="B72" s="17"/>
      <c r="C72" s="18" t="s">
        <v>33</v>
      </c>
      <c r="D72" s="19" t="s">
        <v>9</v>
      </c>
      <c r="E72" s="20">
        <v>92.0</v>
      </c>
      <c r="F72" s="23"/>
      <c r="G72" s="22">
        <f t="shared" si="1"/>
        <v>0</v>
      </c>
      <c r="H72" s="23" t="str">
        <f t="shared" si="5"/>
        <v/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9.5" customHeight="1">
      <c r="A73" s="16"/>
      <c r="B73" s="24"/>
      <c r="C73" s="24"/>
      <c r="D73" s="19" t="s">
        <v>10</v>
      </c>
      <c r="E73" s="20">
        <v>178.0</v>
      </c>
      <c r="F73" s="23"/>
      <c r="G73" s="22">
        <f t="shared" si="1"/>
        <v>0</v>
      </c>
      <c r="H73" s="23" t="str">
        <f t="shared" si="5"/>
        <v/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9.5" customHeight="1">
      <c r="A74" s="16"/>
      <c r="B74" s="24"/>
      <c r="C74" s="24"/>
      <c r="D74" s="19" t="s">
        <v>11</v>
      </c>
      <c r="E74" s="20">
        <v>260.0</v>
      </c>
      <c r="F74" s="23"/>
      <c r="G74" s="22">
        <f t="shared" si="1"/>
        <v>0</v>
      </c>
      <c r="H74" s="23" t="str">
        <f t="shared" si="5"/>
        <v/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9.5" customHeight="1">
      <c r="A75" s="16"/>
      <c r="B75" s="25"/>
      <c r="C75" s="25"/>
      <c r="D75" s="19" t="s">
        <v>12</v>
      </c>
      <c r="E75" s="20">
        <v>379.0</v>
      </c>
      <c r="F75" s="23"/>
      <c r="G75" s="22">
        <f t="shared" si="1"/>
        <v>0</v>
      </c>
      <c r="H75" s="23" t="str">
        <f t="shared" si="5"/>
        <v/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9.5" customHeight="1">
      <c r="A76" s="16"/>
      <c r="B76" s="17"/>
      <c r="C76" s="18" t="s">
        <v>34</v>
      </c>
      <c r="D76" s="19" t="s">
        <v>9</v>
      </c>
      <c r="E76" s="20">
        <v>83.0</v>
      </c>
      <c r="F76" s="23"/>
      <c r="G76" s="22">
        <f t="shared" si="1"/>
        <v>0</v>
      </c>
      <c r="H76" s="23" t="str">
        <f t="shared" si="5"/>
        <v/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9.5" customHeight="1">
      <c r="A77" s="16"/>
      <c r="B77" s="24"/>
      <c r="C77" s="24"/>
      <c r="D77" s="19" t="s">
        <v>10</v>
      </c>
      <c r="E77" s="20">
        <v>135.0</v>
      </c>
      <c r="F77" s="21"/>
      <c r="G77" s="22">
        <f t="shared" si="1"/>
        <v>0</v>
      </c>
      <c r="H77" s="23" t="str">
        <f t="shared" si="5"/>
        <v/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9.5" customHeight="1">
      <c r="A78" s="16"/>
      <c r="B78" s="24"/>
      <c r="C78" s="24"/>
      <c r="D78" s="19" t="s">
        <v>11</v>
      </c>
      <c r="E78" s="20">
        <v>202.0</v>
      </c>
      <c r="F78" s="23"/>
      <c r="G78" s="22">
        <f t="shared" si="1"/>
        <v>0</v>
      </c>
      <c r="H78" s="23" t="str">
        <f t="shared" si="5"/>
        <v/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9.5" customHeight="1">
      <c r="A79" s="16"/>
      <c r="B79" s="25"/>
      <c r="C79" s="25"/>
      <c r="D79" s="19" t="s">
        <v>12</v>
      </c>
      <c r="E79" s="20">
        <v>303.0</v>
      </c>
      <c r="F79" s="23"/>
      <c r="G79" s="22">
        <f t="shared" si="1"/>
        <v>0</v>
      </c>
      <c r="H79" s="23" t="str">
        <f t="shared" si="5"/>
        <v/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9.5" customHeight="1">
      <c r="A80" s="16"/>
      <c r="B80" s="17"/>
      <c r="C80" s="18" t="s">
        <v>35</v>
      </c>
      <c r="D80" s="19" t="s">
        <v>9</v>
      </c>
      <c r="E80" s="20">
        <v>107.0</v>
      </c>
      <c r="F80" s="21"/>
      <c r="G80" s="22">
        <f t="shared" si="1"/>
        <v>0</v>
      </c>
      <c r="H80" s="23" t="str">
        <f t="shared" si="5"/>
        <v/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9.5" customHeight="1">
      <c r="A81" s="16"/>
      <c r="B81" s="24"/>
      <c r="C81" s="24"/>
      <c r="D81" s="19" t="s">
        <v>10</v>
      </c>
      <c r="E81" s="20">
        <v>209.0</v>
      </c>
      <c r="F81" s="23"/>
      <c r="G81" s="22">
        <f t="shared" si="1"/>
        <v>0</v>
      </c>
      <c r="H81" s="23" t="str">
        <f t="shared" si="5"/>
        <v/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9.5" customHeight="1">
      <c r="A82" s="16"/>
      <c r="B82" s="24"/>
      <c r="C82" s="24"/>
      <c r="D82" s="19" t="s">
        <v>11</v>
      </c>
      <c r="E82" s="20">
        <v>315.0</v>
      </c>
      <c r="F82" s="23"/>
      <c r="G82" s="22">
        <f t="shared" si="1"/>
        <v>0</v>
      </c>
      <c r="H82" s="23" t="str">
        <f t="shared" si="5"/>
        <v/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9.5" customHeight="1">
      <c r="A83" s="16"/>
      <c r="B83" s="25"/>
      <c r="C83" s="25"/>
      <c r="D83" s="19" t="s">
        <v>12</v>
      </c>
      <c r="E83" s="20">
        <v>383.0</v>
      </c>
      <c r="F83" s="23"/>
      <c r="G83" s="22">
        <f t="shared" si="1"/>
        <v>0</v>
      </c>
      <c r="H83" s="23" t="str">
        <f t="shared" si="5"/>
        <v/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9.5" customHeight="1">
      <c r="A84" s="16"/>
      <c r="B84" s="17"/>
      <c r="C84" s="18" t="s">
        <v>36</v>
      </c>
      <c r="D84" s="19" t="s">
        <v>9</v>
      </c>
      <c r="E84" s="20">
        <v>116.0</v>
      </c>
      <c r="F84" s="23"/>
      <c r="G84" s="22">
        <f t="shared" si="1"/>
        <v>0</v>
      </c>
      <c r="H84" s="23" t="str">
        <f t="shared" si="5"/>
        <v/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9.5" customHeight="1">
      <c r="A85" s="16"/>
      <c r="B85" s="24"/>
      <c r="C85" s="24"/>
      <c r="D85" s="19" t="s">
        <v>10</v>
      </c>
      <c r="E85" s="20">
        <v>215.0</v>
      </c>
      <c r="F85" s="21"/>
      <c r="G85" s="22">
        <f t="shared" si="1"/>
        <v>0</v>
      </c>
      <c r="H85" s="23" t="str">
        <f t="shared" si="5"/>
        <v/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9.5" customHeight="1">
      <c r="A86" s="16"/>
      <c r="B86" s="24"/>
      <c r="C86" s="24"/>
      <c r="D86" s="19" t="s">
        <v>11</v>
      </c>
      <c r="E86" s="20">
        <v>322.0</v>
      </c>
      <c r="F86" s="23"/>
      <c r="G86" s="22">
        <f t="shared" si="1"/>
        <v>0</v>
      </c>
      <c r="H86" s="23" t="str">
        <f t="shared" si="5"/>
        <v/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9.5" customHeight="1">
      <c r="A87" s="16"/>
      <c r="B87" s="25"/>
      <c r="C87" s="25"/>
      <c r="D87" s="19" t="s">
        <v>12</v>
      </c>
      <c r="E87" s="20">
        <v>421.0</v>
      </c>
      <c r="F87" s="23"/>
      <c r="G87" s="22">
        <f t="shared" si="1"/>
        <v>0</v>
      </c>
      <c r="H87" s="23" t="str">
        <f t="shared" si="5"/>
        <v/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9.5" customHeight="1">
      <c r="A88" s="16"/>
      <c r="B88" s="17"/>
      <c r="C88" s="18" t="s">
        <v>37</v>
      </c>
      <c r="D88" s="19" t="s">
        <v>9</v>
      </c>
      <c r="E88" s="20">
        <v>122.0</v>
      </c>
      <c r="F88" s="23"/>
      <c r="G88" s="22">
        <f t="shared" si="1"/>
        <v>0</v>
      </c>
      <c r="H88" s="23" t="str">
        <f t="shared" si="5"/>
        <v/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9.5" customHeight="1">
      <c r="A89" s="16"/>
      <c r="B89" s="24"/>
      <c r="C89" s="24"/>
      <c r="D89" s="19" t="s">
        <v>10</v>
      </c>
      <c r="E89" s="20">
        <v>222.0</v>
      </c>
      <c r="F89" s="23"/>
      <c r="G89" s="22">
        <f t="shared" si="1"/>
        <v>0</v>
      </c>
      <c r="H89" s="23" t="str">
        <f t="shared" si="5"/>
        <v/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9.5" customHeight="1">
      <c r="A90" s="16"/>
      <c r="B90" s="24"/>
      <c r="C90" s="24"/>
      <c r="D90" s="19" t="s">
        <v>11</v>
      </c>
      <c r="E90" s="20">
        <v>330.0</v>
      </c>
      <c r="F90" s="21"/>
      <c r="G90" s="22">
        <f t="shared" si="1"/>
        <v>0</v>
      </c>
      <c r="H90" s="23" t="str">
        <f t="shared" si="5"/>
        <v/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9.5" customHeight="1">
      <c r="A91" s="16"/>
      <c r="B91" s="25"/>
      <c r="C91" s="25"/>
      <c r="D91" s="19" t="s">
        <v>12</v>
      </c>
      <c r="E91" s="20">
        <v>430.0</v>
      </c>
      <c r="F91" s="23"/>
      <c r="G91" s="22">
        <f t="shared" si="1"/>
        <v>0</v>
      </c>
      <c r="H91" s="23" t="str">
        <f t="shared" si="5"/>
        <v/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9.5" customHeight="1">
      <c r="A92" s="16"/>
      <c r="B92" s="34"/>
      <c r="C92" s="35" t="s">
        <v>38</v>
      </c>
      <c r="D92" s="36" t="s">
        <v>9</v>
      </c>
      <c r="E92" s="20">
        <v>159.0</v>
      </c>
      <c r="F92" s="23"/>
      <c r="G92" s="22">
        <f t="shared" si="1"/>
        <v>0</v>
      </c>
      <c r="H92" s="23" t="str">
        <f t="shared" si="5"/>
        <v/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9.5" customHeight="1">
      <c r="A93" s="16"/>
      <c r="B93" s="37"/>
      <c r="C93" s="37"/>
      <c r="D93" s="36" t="s">
        <v>10</v>
      </c>
      <c r="E93" s="20">
        <v>240.0</v>
      </c>
      <c r="F93" s="21"/>
      <c r="G93" s="22">
        <f t="shared" si="1"/>
        <v>0</v>
      </c>
      <c r="H93" s="23" t="str">
        <f t="shared" si="5"/>
        <v/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9.5" customHeight="1">
      <c r="A94" s="16"/>
      <c r="B94" s="37"/>
      <c r="C94" s="37"/>
      <c r="D94" s="36" t="s">
        <v>11</v>
      </c>
      <c r="E94" s="20">
        <v>349.0</v>
      </c>
      <c r="F94" s="23"/>
      <c r="G94" s="22">
        <f t="shared" si="1"/>
        <v>0</v>
      </c>
      <c r="H94" s="23" t="str">
        <f t="shared" si="5"/>
        <v/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9.5" customHeight="1">
      <c r="A95" s="16"/>
      <c r="B95" s="38"/>
      <c r="C95" s="38"/>
      <c r="D95" s="36" t="s">
        <v>12</v>
      </c>
      <c r="E95" s="20">
        <v>435.0</v>
      </c>
      <c r="F95" s="23"/>
      <c r="G95" s="22">
        <f t="shared" si="1"/>
        <v>0</v>
      </c>
      <c r="H95" s="23" t="str">
        <f t="shared" si="5"/>
        <v/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9.5" customHeight="1">
      <c r="A96" s="31"/>
      <c r="B96" s="39"/>
      <c r="C96" s="40" t="s">
        <v>39</v>
      </c>
      <c r="D96" s="19" t="s">
        <v>9</v>
      </c>
      <c r="E96" s="20">
        <v>159.0</v>
      </c>
      <c r="F96" s="23"/>
      <c r="G96" s="22">
        <f t="shared" si="1"/>
        <v>0</v>
      </c>
      <c r="H96" s="23" t="str">
        <f t="shared" si="5"/>
        <v/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9.5" customHeight="1">
      <c r="A97" s="31"/>
      <c r="B97" s="24"/>
      <c r="C97" s="24"/>
      <c r="D97" s="19" t="s">
        <v>10</v>
      </c>
      <c r="E97" s="20">
        <v>240.0</v>
      </c>
      <c r="F97" s="23"/>
      <c r="G97" s="22">
        <f t="shared" si="1"/>
        <v>0</v>
      </c>
      <c r="H97" s="23" t="str">
        <f t="shared" si="5"/>
        <v/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9.5" customHeight="1">
      <c r="A98" s="31"/>
      <c r="B98" s="24"/>
      <c r="C98" s="24"/>
      <c r="D98" s="19" t="s">
        <v>11</v>
      </c>
      <c r="E98" s="20">
        <v>349.0</v>
      </c>
      <c r="F98" s="21"/>
      <c r="G98" s="22">
        <f t="shared" si="1"/>
        <v>0</v>
      </c>
      <c r="H98" s="23" t="str">
        <f t="shared" si="5"/>
        <v/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9.5" customHeight="1">
      <c r="A99" s="31"/>
      <c r="B99" s="25"/>
      <c r="C99" s="25"/>
      <c r="D99" s="19" t="s">
        <v>12</v>
      </c>
      <c r="E99" s="20">
        <v>435.0</v>
      </c>
      <c r="F99" s="23"/>
      <c r="G99" s="22">
        <f t="shared" si="1"/>
        <v>0</v>
      </c>
      <c r="H99" s="23" t="str">
        <f t="shared" si="5"/>
        <v/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9.5" customHeight="1">
      <c r="A100" s="41"/>
      <c r="B100" s="42"/>
      <c r="C100" s="40" t="s">
        <v>40</v>
      </c>
      <c r="D100" s="19" t="s">
        <v>41</v>
      </c>
      <c r="E100" s="29">
        <v>195.0</v>
      </c>
      <c r="F100" s="23"/>
      <c r="G100" s="22">
        <f t="shared" si="1"/>
        <v>0</v>
      </c>
      <c r="H100" s="23" t="str">
        <f t="shared" si="5"/>
        <v/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9.5" customHeight="1">
      <c r="A101" s="41"/>
      <c r="B101" s="24"/>
      <c r="C101" s="24"/>
      <c r="D101" s="19" t="s">
        <v>42</v>
      </c>
      <c r="E101" s="29">
        <v>218.0</v>
      </c>
      <c r="F101" s="23"/>
      <c r="G101" s="22">
        <f t="shared" si="1"/>
        <v>0</v>
      </c>
      <c r="H101" s="23" t="str">
        <f t="shared" si="5"/>
        <v/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9.5" customHeight="1">
      <c r="A102" s="41"/>
      <c r="B102" s="24"/>
      <c r="C102" s="24"/>
      <c r="D102" s="19" t="s">
        <v>43</v>
      </c>
      <c r="E102" s="29">
        <v>240.0</v>
      </c>
      <c r="F102" s="23"/>
      <c r="G102" s="22">
        <f t="shared" si="1"/>
        <v>0</v>
      </c>
      <c r="H102" s="23" t="str">
        <f t="shared" si="5"/>
        <v/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9.5" customHeight="1">
      <c r="A103" s="41"/>
      <c r="B103" s="25"/>
      <c r="C103" s="25"/>
      <c r="D103" s="19" t="s">
        <v>44</v>
      </c>
      <c r="E103" s="29">
        <v>264.0</v>
      </c>
      <c r="F103" s="23"/>
      <c r="G103" s="22">
        <f t="shared" si="1"/>
        <v>0</v>
      </c>
      <c r="H103" s="23" t="str">
        <f t="shared" si="5"/>
        <v/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9.5" customHeight="1">
      <c r="A104" s="16"/>
      <c r="B104" s="17"/>
      <c r="C104" s="18" t="s">
        <v>45</v>
      </c>
      <c r="D104" s="19" t="s">
        <v>41</v>
      </c>
      <c r="E104" s="29">
        <v>195.0</v>
      </c>
      <c r="F104" s="23"/>
      <c r="G104" s="22">
        <f t="shared" si="1"/>
        <v>0</v>
      </c>
      <c r="H104" s="23" t="str">
        <f t="shared" si="5"/>
        <v/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9.5" customHeight="1">
      <c r="A105" s="16"/>
      <c r="B105" s="24"/>
      <c r="C105" s="24"/>
      <c r="D105" s="19" t="s">
        <v>42</v>
      </c>
      <c r="E105" s="29">
        <v>218.0</v>
      </c>
      <c r="F105" s="23"/>
      <c r="G105" s="22">
        <f t="shared" si="1"/>
        <v>0</v>
      </c>
      <c r="H105" s="23" t="str">
        <f t="shared" si="5"/>
        <v/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9.5" customHeight="1">
      <c r="A106" s="16"/>
      <c r="B106" s="24"/>
      <c r="C106" s="24"/>
      <c r="D106" s="19" t="s">
        <v>43</v>
      </c>
      <c r="E106" s="29">
        <v>240.0</v>
      </c>
      <c r="F106" s="23"/>
      <c r="G106" s="22">
        <f t="shared" si="1"/>
        <v>0</v>
      </c>
      <c r="H106" s="23" t="str">
        <f t="shared" si="5"/>
        <v/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9.5" customHeight="1">
      <c r="A107" s="16"/>
      <c r="B107" s="25"/>
      <c r="C107" s="25"/>
      <c r="D107" s="19" t="s">
        <v>44</v>
      </c>
      <c r="E107" s="29">
        <v>264.0</v>
      </c>
      <c r="F107" s="23"/>
      <c r="G107" s="22">
        <f t="shared" si="1"/>
        <v>0</v>
      </c>
      <c r="H107" s="23" t="str">
        <f t="shared" si="5"/>
        <v/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76.5" customHeight="1">
      <c r="A108" s="43"/>
      <c r="B108" s="44"/>
      <c r="C108" s="44" t="s">
        <v>46</v>
      </c>
      <c r="D108" s="19" t="s">
        <v>47</v>
      </c>
      <c r="E108" s="20">
        <v>917.0</v>
      </c>
      <c r="F108" s="23"/>
      <c r="G108" s="22">
        <f t="shared" si="1"/>
        <v>0</v>
      </c>
      <c r="H108" s="23">
        <f t="shared" ref="H108:H109" si="6">(F108*4)</f>
        <v>0</v>
      </c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30"/>
      <c r="W108" s="30"/>
      <c r="X108" s="5"/>
      <c r="Y108" s="5"/>
      <c r="Z108" s="5"/>
      <c r="AA108" s="5"/>
    </row>
    <row r="109" ht="76.5" customHeight="1">
      <c r="A109" s="43"/>
      <c r="B109" s="44"/>
      <c r="C109" s="44" t="s">
        <v>48</v>
      </c>
      <c r="D109" s="19" t="s">
        <v>47</v>
      </c>
      <c r="E109" s="20">
        <v>917.0</v>
      </c>
      <c r="F109" s="23"/>
      <c r="G109" s="22">
        <f t="shared" si="1"/>
        <v>0</v>
      </c>
      <c r="H109" s="23">
        <f t="shared" si="6"/>
        <v>0</v>
      </c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30"/>
      <c r="W109" s="30"/>
      <c r="X109" s="5"/>
      <c r="Y109" s="5"/>
      <c r="Z109" s="5"/>
      <c r="AA109" s="5"/>
    </row>
    <row r="110" ht="18.0" customHeight="1">
      <c r="A110" s="16"/>
      <c r="B110" s="17"/>
      <c r="C110" s="46" t="s">
        <v>49</v>
      </c>
      <c r="D110" s="19" t="s">
        <v>41</v>
      </c>
      <c r="E110" s="20">
        <v>239.0</v>
      </c>
      <c r="F110" s="23"/>
      <c r="G110" s="22">
        <f t="shared" si="1"/>
        <v>0</v>
      </c>
      <c r="H110" s="23" t="str">
        <f t="shared" ref="H110:H117" si="7">F110</f>
        <v/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8.0" customHeight="1">
      <c r="A111" s="16"/>
      <c r="B111" s="24"/>
      <c r="C111" s="24"/>
      <c r="D111" s="19" t="s">
        <v>42</v>
      </c>
      <c r="E111" s="20">
        <v>275.0</v>
      </c>
      <c r="F111" s="23"/>
      <c r="G111" s="22">
        <f t="shared" si="1"/>
        <v>0</v>
      </c>
      <c r="H111" s="23" t="str">
        <f t="shared" si="7"/>
        <v/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8.0" customHeight="1">
      <c r="A112" s="16"/>
      <c r="B112" s="24"/>
      <c r="C112" s="24"/>
      <c r="D112" s="19" t="s">
        <v>43</v>
      </c>
      <c r="E112" s="20">
        <v>298.0</v>
      </c>
      <c r="F112" s="23"/>
      <c r="G112" s="22">
        <f t="shared" si="1"/>
        <v>0</v>
      </c>
      <c r="H112" s="23" t="str">
        <f t="shared" si="7"/>
        <v/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8.0" customHeight="1">
      <c r="A113" s="16"/>
      <c r="B113" s="25"/>
      <c r="C113" s="25"/>
      <c r="D113" s="19" t="s">
        <v>44</v>
      </c>
      <c r="E113" s="20">
        <v>327.0</v>
      </c>
      <c r="F113" s="23"/>
      <c r="G113" s="22">
        <f t="shared" si="1"/>
        <v>0</v>
      </c>
      <c r="H113" s="23" t="str">
        <f t="shared" si="7"/>
        <v/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8.0" customHeight="1">
      <c r="A114" s="47"/>
      <c r="B114" s="48"/>
      <c r="C114" s="46" t="s">
        <v>50</v>
      </c>
      <c r="D114" s="19" t="s">
        <v>41</v>
      </c>
      <c r="E114" s="20">
        <v>239.0</v>
      </c>
      <c r="F114" s="23"/>
      <c r="G114" s="22">
        <f t="shared" si="1"/>
        <v>0</v>
      </c>
      <c r="H114" s="23" t="str">
        <f t="shared" si="7"/>
        <v/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8.0" customHeight="1">
      <c r="A115" s="47"/>
      <c r="B115" s="24"/>
      <c r="C115" s="24"/>
      <c r="D115" s="19" t="s">
        <v>42</v>
      </c>
      <c r="E115" s="20">
        <v>275.0</v>
      </c>
      <c r="F115" s="21"/>
      <c r="G115" s="22">
        <f t="shared" si="1"/>
        <v>0</v>
      </c>
      <c r="H115" s="23" t="str">
        <f t="shared" si="7"/>
        <v/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8.0" customHeight="1">
      <c r="A116" s="47"/>
      <c r="B116" s="24"/>
      <c r="C116" s="24"/>
      <c r="D116" s="19" t="s">
        <v>43</v>
      </c>
      <c r="E116" s="20">
        <v>298.0</v>
      </c>
      <c r="F116" s="21"/>
      <c r="G116" s="22">
        <f t="shared" si="1"/>
        <v>0</v>
      </c>
      <c r="H116" s="23" t="str">
        <f t="shared" si="7"/>
        <v/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8.0" customHeight="1">
      <c r="A117" s="47"/>
      <c r="B117" s="25"/>
      <c r="C117" s="25"/>
      <c r="D117" s="19" t="s">
        <v>44</v>
      </c>
      <c r="E117" s="20">
        <v>327.0</v>
      </c>
      <c r="F117" s="21"/>
      <c r="G117" s="22">
        <f t="shared" si="1"/>
        <v>0</v>
      </c>
      <c r="H117" s="23" t="str">
        <f t="shared" si="7"/>
        <v/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65.25" customHeight="1">
      <c r="A118" s="27"/>
      <c r="B118" s="49"/>
      <c r="C118" s="50" t="s">
        <v>51</v>
      </c>
      <c r="D118" s="36" t="s">
        <v>47</v>
      </c>
      <c r="E118" s="20">
        <v>1139.0</v>
      </c>
      <c r="F118" s="23"/>
      <c r="G118" s="22">
        <f t="shared" si="1"/>
        <v>0</v>
      </c>
      <c r="H118" s="23">
        <f t="shared" ref="H118:H119" si="8">(F118*4)</f>
        <v>0</v>
      </c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5"/>
      <c r="W118" s="5"/>
      <c r="X118" s="5"/>
      <c r="Y118" s="5"/>
      <c r="Z118" s="5"/>
      <c r="AA118" s="5"/>
    </row>
    <row r="119" ht="65.25" customHeight="1">
      <c r="A119" s="27"/>
      <c r="B119" s="49"/>
      <c r="C119" s="50" t="s">
        <v>52</v>
      </c>
      <c r="D119" s="36" t="s">
        <v>47</v>
      </c>
      <c r="E119" s="20">
        <v>1139.0</v>
      </c>
      <c r="F119" s="21"/>
      <c r="G119" s="22">
        <f t="shared" si="1"/>
        <v>0</v>
      </c>
      <c r="H119" s="23">
        <f t="shared" si="8"/>
        <v>0</v>
      </c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5"/>
      <c r="W119" s="5"/>
      <c r="X119" s="5"/>
      <c r="Y119" s="5"/>
      <c r="Z119" s="5"/>
      <c r="AA119" s="5"/>
    </row>
    <row r="120" ht="18.0" customHeight="1">
      <c r="A120" s="16"/>
      <c r="B120" s="51"/>
      <c r="C120" s="35" t="s">
        <v>53</v>
      </c>
      <c r="D120" s="36" t="s">
        <v>41</v>
      </c>
      <c r="E120" s="52">
        <v>186.0</v>
      </c>
      <c r="F120" s="23"/>
      <c r="G120" s="22">
        <f t="shared" si="1"/>
        <v>0</v>
      </c>
      <c r="H120" s="23" t="str">
        <f t="shared" ref="H120:H139" si="9">F120</f>
        <v/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8.0" customHeight="1">
      <c r="A121" s="16"/>
      <c r="B121" s="53"/>
      <c r="C121" s="37"/>
      <c r="D121" s="36" t="s">
        <v>42</v>
      </c>
      <c r="E121" s="52">
        <v>205.0</v>
      </c>
      <c r="F121" s="23"/>
      <c r="G121" s="22">
        <f t="shared" si="1"/>
        <v>0</v>
      </c>
      <c r="H121" s="23" t="str">
        <f t="shared" si="9"/>
        <v/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8.0" customHeight="1">
      <c r="A122" s="16"/>
      <c r="B122" s="53"/>
      <c r="C122" s="37"/>
      <c r="D122" s="36" t="s">
        <v>43</v>
      </c>
      <c r="E122" s="52">
        <v>270.0</v>
      </c>
      <c r="F122" s="23"/>
      <c r="G122" s="22">
        <f t="shared" si="1"/>
        <v>0</v>
      </c>
      <c r="H122" s="23" t="str">
        <f t="shared" si="9"/>
        <v/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8.0" customHeight="1">
      <c r="A123" s="16"/>
      <c r="B123" s="53"/>
      <c r="C123" s="37"/>
      <c r="D123" s="36" t="s">
        <v>44</v>
      </c>
      <c r="E123" s="52">
        <v>363.0</v>
      </c>
      <c r="F123" s="23"/>
      <c r="G123" s="22">
        <f t="shared" si="1"/>
        <v>0</v>
      </c>
      <c r="H123" s="23" t="str">
        <f t="shared" si="9"/>
        <v/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8.0" customHeight="1">
      <c r="A124" s="16"/>
      <c r="B124" s="54"/>
      <c r="C124" s="38"/>
      <c r="D124" s="36" t="s">
        <v>54</v>
      </c>
      <c r="E124" s="52">
        <v>390.0</v>
      </c>
      <c r="F124" s="23"/>
      <c r="G124" s="22">
        <f t="shared" si="1"/>
        <v>0</v>
      </c>
      <c r="H124" s="23" t="str">
        <f t="shared" si="9"/>
        <v/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8.0" customHeight="1">
      <c r="A125" s="47"/>
      <c r="B125" s="48"/>
      <c r="C125" s="55" t="s">
        <v>55</v>
      </c>
      <c r="D125" s="19" t="s">
        <v>41</v>
      </c>
      <c r="E125" s="52">
        <v>186.0</v>
      </c>
      <c r="F125" s="23"/>
      <c r="G125" s="22">
        <f t="shared" si="1"/>
        <v>0</v>
      </c>
      <c r="H125" s="23" t="str">
        <f t="shared" si="9"/>
        <v/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8.0" customHeight="1">
      <c r="A126" s="47"/>
      <c r="B126" s="24"/>
      <c r="C126" s="24"/>
      <c r="D126" s="19" t="s">
        <v>42</v>
      </c>
      <c r="E126" s="52">
        <v>205.0</v>
      </c>
      <c r="F126" s="21"/>
      <c r="G126" s="22">
        <f t="shared" si="1"/>
        <v>0</v>
      </c>
      <c r="H126" s="23" t="str">
        <f t="shared" si="9"/>
        <v/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8.0" customHeight="1">
      <c r="A127" s="47"/>
      <c r="B127" s="24"/>
      <c r="C127" s="24"/>
      <c r="D127" s="19" t="s">
        <v>43</v>
      </c>
      <c r="E127" s="52">
        <v>270.0</v>
      </c>
      <c r="F127" s="21"/>
      <c r="G127" s="22">
        <f t="shared" si="1"/>
        <v>0</v>
      </c>
      <c r="H127" s="23" t="str">
        <f t="shared" si="9"/>
        <v/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8.0" customHeight="1">
      <c r="A128" s="47"/>
      <c r="B128" s="24"/>
      <c r="C128" s="24"/>
      <c r="D128" s="19" t="s">
        <v>44</v>
      </c>
      <c r="E128" s="52">
        <v>363.0</v>
      </c>
      <c r="F128" s="21"/>
      <c r="G128" s="22">
        <f t="shared" si="1"/>
        <v>0</v>
      </c>
      <c r="H128" s="23" t="str">
        <f t="shared" si="9"/>
        <v/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8.0" customHeight="1">
      <c r="A129" s="47"/>
      <c r="B129" s="25"/>
      <c r="C129" s="25"/>
      <c r="D129" s="19" t="s">
        <v>54</v>
      </c>
      <c r="E129" s="52">
        <v>390.0</v>
      </c>
      <c r="F129" s="21"/>
      <c r="G129" s="22">
        <f t="shared" si="1"/>
        <v>0</v>
      </c>
      <c r="H129" s="23" t="str">
        <f t="shared" si="9"/>
        <v/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8.0" customHeight="1">
      <c r="A130" s="47"/>
      <c r="B130" s="48"/>
      <c r="C130" s="46" t="s">
        <v>56</v>
      </c>
      <c r="D130" s="19" t="s">
        <v>41</v>
      </c>
      <c r="E130" s="52">
        <v>274.0</v>
      </c>
      <c r="F130" s="23"/>
      <c r="G130" s="22">
        <f t="shared" si="1"/>
        <v>0</v>
      </c>
      <c r="H130" s="23" t="str">
        <f t="shared" si="9"/>
        <v/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8.0" customHeight="1">
      <c r="A131" s="47"/>
      <c r="B131" s="24"/>
      <c r="C131" s="24"/>
      <c r="D131" s="19" t="s">
        <v>42</v>
      </c>
      <c r="E131" s="52">
        <v>326.0</v>
      </c>
      <c r="F131" s="23"/>
      <c r="G131" s="22">
        <f t="shared" si="1"/>
        <v>0</v>
      </c>
      <c r="H131" s="23" t="str">
        <f t="shared" si="9"/>
        <v/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8.0" customHeight="1">
      <c r="A132" s="47"/>
      <c r="B132" s="24"/>
      <c r="C132" s="24"/>
      <c r="D132" s="19" t="s">
        <v>43</v>
      </c>
      <c r="E132" s="52">
        <v>390.0</v>
      </c>
      <c r="F132" s="23"/>
      <c r="G132" s="22">
        <f t="shared" si="1"/>
        <v>0</v>
      </c>
      <c r="H132" s="23" t="str">
        <f t="shared" si="9"/>
        <v/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8.0" customHeight="1">
      <c r="A133" s="47"/>
      <c r="B133" s="24"/>
      <c r="C133" s="24"/>
      <c r="D133" s="19" t="s">
        <v>44</v>
      </c>
      <c r="E133" s="52">
        <v>410.0</v>
      </c>
      <c r="F133" s="23"/>
      <c r="G133" s="22">
        <f t="shared" si="1"/>
        <v>0</v>
      </c>
      <c r="H133" s="23" t="str">
        <f t="shared" si="9"/>
        <v/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8.0" customHeight="1">
      <c r="A134" s="47"/>
      <c r="B134" s="25"/>
      <c r="C134" s="25"/>
      <c r="D134" s="19" t="s">
        <v>54</v>
      </c>
      <c r="E134" s="52">
        <v>570.0</v>
      </c>
      <c r="F134" s="23"/>
      <c r="G134" s="22">
        <f t="shared" si="1"/>
        <v>0</v>
      </c>
      <c r="H134" s="23" t="str">
        <f t="shared" si="9"/>
        <v/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8.0" customHeight="1">
      <c r="A135" s="47"/>
      <c r="B135" s="48"/>
      <c r="C135" s="46" t="s">
        <v>57</v>
      </c>
      <c r="D135" s="19" t="s">
        <v>41</v>
      </c>
      <c r="E135" s="52">
        <v>274.0</v>
      </c>
      <c r="F135" s="23"/>
      <c r="G135" s="22">
        <f t="shared" si="1"/>
        <v>0</v>
      </c>
      <c r="H135" s="23" t="str">
        <f t="shared" si="9"/>
        <v/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8.0" customHeight="1">
      <c r="A136" s="47"/>
      <c r="B136" s="24"/>
      <c r="C136" s="24"/>
      <c r="D136" s="19" t="s">
        <v>42</v>
      </c>
      <c r="E136" s="52">
        <v>326.0</v>
      </c>
      <c r="F136" s="23"/>
      <c r="G136" s="22">
        <f t="shared" si="1"/>
        <v>0</v>
      </c>
      <c r="H136" s="23" t="str">
        <f t="shared" si="9"/>
        <v/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8.0" customHeight="1">
      <c r="A137" s="47"/>
      <c r="B137" s="24"/>
      <c r="C137" s="24"/>
      <c r="D137" s="19" t="s">
        <v>43</v>
      </c>
      <c r="E137" s="52">
        <v>390.0</v>
      </c>
      <c r="F137" s="23"/>
      <c r="G137" s="22">
        <f t="shared" si="1"/>
        <v>0</v>
      </c>
      <c r="H137" s="23" t="str">
        <f t="shared" si="9"/>
        <v/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8.0" customHeight="1">
      <c r="A138" s="47"/>
      <c r="B138" s="24"/>
      <c r="C138" s="24"/>
      <c r="D138" s="19" t="s">
        <v>44</v>
      </c>
      <c r="E138" s="52">
        <v>410.0</v>
      </c>
      <c r="F138" s="23"/>
      <c r="G138" s="22">
        <f t="shared" si="1"/>
        <v>0</v>
      </c>
      <c r="H138" s="23" t="str">
        <f t="shared" si="9"/>
        <v/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8.0" customHeight="1">
      <c r="A139" s="47"/>
      <c r="B139" s="25"/>
      <c r="C139" s="25"/>
      <c r="D139" s="19" t="s">
        <v>54</v>
      </c>
      <c r="E139" s="52">
        <v>570.0</v>
      </c>
      <c r="F139" s="23"/>
      <c r="G139" s="22">
        <f t="shared" si="1"/>
        <v>0</v>
      </c>
      <c r="H139" s="23" t="str">
        <f t="shared" si="9"/>
        <v/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80.25" customHeight="1">
      <c r="A140" s="43"/>
      <c r="B140" s="44"/>
      <c r="C140" s="44" t="s">
        <v>58</v>
      </c>
      <c r="D140" s="19" t="s">
        <v>59</v>
      </c>
      <c r="E140" s="20">
        <v>1414.0</v>
      </c>
      <c r="F140" s="21"/>
      <c r="G140" s="22">
        <f t="shared" si="1"/>
        <v>0</v>
      </c>
      <c r="H140" s="23">
        <f t="shared" ref="H140:H143" si="10">(F140*5)</f>
        <v>0</v>
      </c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5"/>
      <c r="W140" s="5"/>
      <c r="X140" s="5"/>
      <c r="Y140" s="5"/>
      <c r="Z140" s="5"/>
      <c r="AA140" s="5"/>
    </row>
    <row r="141" ht="80.25" customHeight="1">
      <c r="A141" s="43"/>
      <c r="B141" s="44"/>
      <c r="C141" s="44" t="s">
        <v>60</v>
      </c>
      <c r="D141" s="19" t="s">
        <v>59</v>
      </c>
      <c r="E141" s="20">
        <v>1414.0</v>
      </c>
      <c r="F141" s="23"/>
      <c r="G141" s="22">
        <f t="shared" si="1"/>
        <v>0</v>
      </c>
      <c r="H141" s="23">
        <f t="shared" si="10"/>
        <v>0</v>
      </c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5"/>
      <c r="W141" s="5"/>
      <c r="X141" s="5"/>
      <c r="Y141" s="5"/>
      <c r="Z141" s="5"/>
      <c r="AA141" s="5"/>
    </row>
    <row r="142" ht="80.25" customHeight="1">
      <c r="A142" s="43"/>
      <c r="B142" s="44"/>
      <c r="C142" s="44" t="s">
        <v>61</v>
      </c>
      <c r="D142" s="19" t="s">
        <v>59</v>
      </c>
      <c r="E142" s="56">
        <v>1970.0</v>
      </c>
      <c r="F142" s="23"/>
      <c r="G142" s="22">
        <f t="shared" si="1"/>
        <v>0</v>
      </c>
      <c r="H142" s="23">
        <f t="shared" si="10"/>
        <v>0</v>
      </c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5"/>
      <c r="W142" s="5"/>
      <c r="X142" s="5"/>
      <c r="Y142" s="5"/>
      <c r="Z142" s="5"/>
      <c r="AA142" s="5"/>
    </row>
    <row r="143" ht="80.25" customHeight="1">
      <c r="A143" s="43"/>
      <c r="B143" s="44"/>
      <c r="C143" s="44" t="s">
        <v>62</v>
      </c>
      <c r="D143" s="19" t="s">
        <v>59</v>
      </c>
      <c r="E143" s="56">
        <v>1970.0</v>
      </c>
      <c r="F143" s="23"/>
      <c r="G143" s="22">
        <f t="shared" si="1"/>
        <v>0</v>
      </c>
      <c r="H143" s="23">
        <f t="shared" si="10"/>
        <v>0</v>
      </c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5"/>
      <c r="W143" s="5"/>
      <c r="X143" s="5"/>
      <c r="Y143" s="5"/>
      <c r="Z143" s="5"/>
      <c r="AA143" s="5"/>
    </row>
    <row r="144" ht="80.25" customHeight="1">
      <c r="A144" s="43"/>
      <c r="B144" s="44"/>
      <c r="C144" s="44" t="s">
        <v>63</v>
      </c>
      <c r="D144" s="19" t="s">
        <v>24</v>
      </c>
      <c r="E144" s="56">
        <v>529.0</v>
      </c>
      <c r="F144" s="23"/>
      <c r="G144" s="22">
        <f t="shared" si="1"/>
        <v>0</v>
      </c>
      <c r="H144" s="23">
        <f t="shared" ref="H144:H146" si="11">(F144*1)</f>
        <v>0</v>
      </c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5"/>
      <c r="W144" s="5"/>
      <c r="X144" s="5"/>
      <c r="Y144" s="5"/>
      <c r="Z144" s="5"/>
      <c r="AA144" s="5"/>
    </row>
    <row r="145" ht="80.25" customHeight="1">
      <c r="A145" s="43"/>
      <c r="B145" s="44"/>
      <c r="C145" s="44" t="s">
        <v>64</v>
      </c>
      <c r="D145" s="19" t="s">
        <v>24</v>
      </c>
      <c r="E145" s="56">
        <v>529.0</v>
      </c>
      <c r="F145" s="23"/>
      <c r="G145" s="22">
        <f t="shared" si="1"/>
        <v>0</v>
      </c>
      <c r="H145" s="23">
        <f t="shared" si="11"/>
        <v>0</v>
      </c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5"/>
      <c r="W145" s="5"/>
      <c r="X145" s="5"/>
      <c r="Y145" s="5"/>
      <c r="Z145" s="5"/>
      <c r="AA145" s="5"/>
    </row>
    <row r="146" ht="80.25" customHeight="1">
      <c r="A146" s="43"/>
      <c r="B146" s="44"/>
      <c r="C146" s="44" t="s">
        <v>65</v>
      </c>
      <c r="D146" s="19" t="s">
        <v>24</v>
      </c>
      <c r="E146" s="56">
        <v>547.0</v>
      </c>
      <c r="F146" s="23"/>
      <c r="G146" s="22">
        <f t="shared" si="1"/>
        <v>0</v>
      </c>
      <c r="H146" s="23">
        <f t="shared" si="11"/>
        <v>0</v>
      </c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5"/>
      <c r="W146" s="5"/>
      <c r="X146" s="5"/>
      <c r="Y146" s="5"/>
      <c r="Z146" s="5"/>
      <c r="AA146" s="5"/>
    </row>
    <row r="147" ht="80.25" customHeight="1">
      <c r="A147" s="43"/>
      <c r="B147" s="44"/>
      <c r="C147" s="44" t="s">
        <v>66</v>
      </c>
      <c r="D147" s="19" t="s">
        <v>24</v>
      </c>
      <c r="E147" s="57">
        <v>547.0</v>
      </c>
      <c r="F147" s="23"/>
      <c r="G147" s="22">
        <f t="shared" si="1"/>
        <v>0</v>
      </c>
      <c r="H147" s="23" t="str">
        <f>F147</f>
        <v/>
      </c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5"/>
      <c r="W147" s="5"/>
      <c r="X147" s="5"/>
      <c r="Y147" s="5"/>
      <c r="Z147" s="5"/>
      <c r="AA147" s="5"/>
    </row>
    <row r="148" ht="80.25" customHeight="1">
      <c r="A148" s="43"/>
      <c r="B148" s="44"/>
      <c r="C148" s="44" t="s">
        <v>67</v>
      </c>
      <c r="D148" s="19" t="s">
        <v>47</v>
      </c>
      <c r="E148" s="57">
        <v>1370.0</v>
      </c>
      <c r="F148" s="23"/>
      <c r="G148" s="22">
        <f t="shared" si="1"/>
        <v>0</v>
      </c>
      <c r="H148" s="23">
        <f>(F148*4)</f>
        <v>0</v>
      </c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5"/>
      <c r="W148" s="5"/>
      <c r="X148" s="5"/>
      <c r="Y148" s="5"/>
      <c r="Z148" s="5"/>
      <c r="AA148" s="5"/>
    </row>
    <row r="149" ht="22.5" customHeight="1">
      <c r="A149" s="43"/>
      <c r="B149" s="33"/>
      <c r="C149" s="33" t="s">
        <v>68</v>
      </c>
      <c r="D149" s="19" t="s">
        <v>9</v>
      </c>
      <c r="E149" s="58">
        <v>180.0</v>
      </c>
      <c r="F149" s="21"/>
      <c r="G149" s="22">
        <f t="shared" si="1"/>
        <v>0</v>
      </c>
      <c r="H149" s="23" t="str">
        <f t="shared" ref="H149:H152" si="12">F149</f>
        <v/>
      </c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5"/>
      <c r="W149" s="5"/>
      <c r="X149" s="5"/>
      <c r="Y149" s="5"/>
      <c r="Z149" s="5"/>
      <c r="AA149" s="5"/>
    </row>
    <row r="150" ht="22.5" customHeight="1">
      <c r="A150" s="43"/>
      <c r="B150" s="24"/>
      <c r="C150" s="24"/>
      <c r="D150" s="19" t="s">
        <v>10</v>
      </c>
      <c r="E150" s="58">
        <v>250.0</v>
      </c>
      <c r="F150" s="21"/>
      <c r="G150" s="22">
        <f t="shared" si="1"/>
        <v>0</v>
      </c>
      <c r="H150" s="23" t="str">
        <f t="shared" si="12"/>
        <v/>
      </c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5"/>
      <c r="W150" s="5"/>
      <c r="X150" s="5"/>
      <c r="Y150" s="5"/>
      <c r="Z150" s="5"/>
      <c r="AA150" s="5"/>
    </row>
    <row r="151" ht="22.5" customHeight="1">
      <c r="A151" s="43"/>
      <c r="B151" s="24"/>
      <c r="C151" s="24"/>
      <c r="D151" s="19" t="s">
        <v>11</v>
      </c>
      <c r="E151" s="58">
        <v>390.0</v>
      </c>
      <c r="F151" s="21"/>
      <c r="G151" s="22">
        <f t="shared" si="1"/>
        <v>0</v>
      </c>
      <c r="H151" s="23" t="str">
        <f t="shared" si="12"/>
        <v/>
      </c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5"/>
      <c r="W151" s="5"/>
      <c r="X151" s="5"/>
      <c r="Y151" s="5"/>
      <c r="Z151" s="5"/>
      <c r="AA151" s="5"/>
    </row>
    <row r="152" ht="22.5" customHeight="1">
      <c r="A152" s="43"/>
      <c r="B152" s="25"/>
      <c r="C152" s="25"/>
      <c r="D152" s="19" t="s">
        <v>12</v>
      </c>
      <c r="E152" s="58">
        <v>550.0</v>
      </c>
      <c r="F152" s="21"/>
      <c r="G152" s="22">
        <f t="shared" si="1"/>
        <v>0</v>
      </c>
      <c r="H152" s="23" t="str">
        <f t="shared" si="12"/>
        <v/>
      </c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5"/>
      <c r="W152" s="5"/>
      <c r="X152" s="5"/>
      <c r="Y152" s="5"/>
      <c r="Z152" s="5"/>
      <c r="AA152" s="5"/>
    </row>
    <row r="153" ht="36.0" customHeight="1">
      <c r="A153" s="16"/>
      <c r="B153" s="17"/>
      <c r="C153" s="59" t="s">
        <v>69</v>
      </c>
      <c r="D153" s="60"/>
      <c r="E153" s="61">
        <v>808.0</v>
      </c>
      <c r="F153" s="62"/>
      <c r="G153" s="63">
        <f t="shared" si="1"/>
        <v>0</v>
      </c>
      <c r="H153" s="64">
        <f>(F153*2)</f>
        <v>0</v>
      </c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5"/>
      <c r="W153" s="5"/>
      <c r="X153" s="5"/>
      <c r="Y153" s="5"/>
      <c r="Z153" s="5"/>
      <c r="AA153" s="5"/>
    </row>
    <row r="154" ht="36.0" customHeight="1">
      <c r="A154" s="16"/>
      <c r="B154" s="25"/>
      <c r="C154" s="54"/>
      <c r="D154" s="65"/>
      <c r="E154" s="38"/>
      <c r="F154" s="25"/>
      <c r="G154" s="25"/>
      <c r="H154" s="2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5"/>
      <c r="W154" s="5"/>
      <c r="X154" s="5"/>
      <c r="Y154" s="5"/>
      <c r="Z154" s="5"/>
      <c r="AA154" s="5"/>
    </row>
    <row r="155" ht="36.0" customHeight="1">
      <c r="A155" s="16"/>
      <c r="B155" s="17"/>
      <c r="C155" s="59" t="s">
        <v>70</v>
      </c>
      <c r="D155" s="60"/>
      <c r="E155" s="61">
        <v>808.0</v>
      </c>
      <c r="F155" s="62"/>
      <c r="G155" s="63">
        <f>E155*F155</f>
        <v>0</v>
      </c>
      <c r="H155" s="64">
        <f>(F155*2)</f>
        <v>0</v>
      </c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5"/>
      <c r="W155" s="5"/>
      <c r="X155" s="5"/>
      <c r="Y155" s="5"/>
      <c r="Z155" s="5"/>
      <c r="AA155" s="5"/>
    </row>
    <row r="156" ht="36.0" customHeight="1">
      <c r="A156" s="16"/>
      <c r="B156" s="25"/>
      <c r="C156" s="54"/>
      <c r="D156" s="65"/>
      <c r="E156" s="38"/>
      <c r="F156" s="25"/>
      <c r="G156" s="25"/>
      <c r="H156" s="2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5"/>
      <c r="W156" s="5"/>
      <c r="X156" s="5"/>
      <c r="Y156" s="5"/>
      <c r="Z156" s="5"/>
      <c r="AA156" s="5"/>
    </row>
    <row r="157" ht="73.5" customHeight="1">
      <c r="A157" s="27"/>
      <c r="B157" s="28"/>
      <c r="C157" s="43" t="s">
        <v>71</v>
      </c>
      <c r="D157" s="28" t="s">
        <v>72</v>
      </c>
      <c r="E157" s="20">
        <v>219.0</v>
      </c>
      <c r="F157" s="19"/>
      <c r="G157" s="22">
        <f t="shared" ref="G157:G277" si="13">E157*F157</f>
        <v>0</v>
      </c>
      <c r="H157" s="23">
        <f>(F157*3)</f>
        <v>0</v>
      </c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5"/>
      <c r="W157" s="5"/>
      <c r="X157" s="5"/>
      <c r="Y157" s="5"/>
      <c r="Z157" s="5"/>
      <c r="AA157" s="5"/>
    </row>
    <row r="158" ht="19.5" customHeight="1">
      <c r="A158" s="31"/>
      <c r="B158" s="32"/>
      <c r="C158" s="66" t="s">
        <v>73</v>
      </c>
      <c r="D158" s="19" t="s">
        <v>9</v>
      </c>
      <c r="E158" s="20">
        <v>306.0</v>
      </c>
      <c r="F158" s="23"/>
      <c r="G158" s="22">
        <f t="shared" si="13"/>
        <v>0</v>
      </c>
      <c r="H158" s="23">
        <f t="shared" ref="H158:H168" si="14">(F158*2)</f>
        <v>0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9.5" customHeight="1">
      <c r="A159" s="31"/>
      <c r="B159" s="24"/>
      <c r="C159" s="24"/>
      <c r="D159" s="19" t="s">
        <v>10</v>
      </c>
      <c r="E159" s="20">
        <v>372.0</v>
      </c>
      <c r="F159" s="23"/>
      <c r="G159" s="22">
        <f t="shared" si="13"/>
        <v>0</v>
      </c>
      <c r="H159" s="23">
        <f t="shared" si="14"/>
        <v>0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9.5" customHeight="1">
      <c r="A160" s="31"/>
      <c r="B160" s="24"/>
      <c r="C160" s="24"/>
      <c r="D160" s="19" t="s">
        <v>11</v>
      </c>
      <c r="E160" s="20">
        <v>454.0</v>
      </c>
      <c r="F160" s="23"/>
      <c r="G160" s="22">
        <f t="shared" si="13"/>
        <v>0</v>
      </c>
      <c r="H160" s="23">
        <f t="shared" si="14"/>
        <v>0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9.5" customHeight="1">
      <c r="A161" s="31"/>
      <c r="B161" s="25"/>
      <c r="C161" s="25"/>
      <c r="D161" s="19" t="s">
        <v>12</v>
      </c>
      <c r="E161" s="20">
        <v>564.0</v>
      </c>
      <c r="F161" s="23"/>
      <c r="G161" s="22">
        <f t="shared" si="13"/>
        <v>0</v>
      </c>
      <c r="H161" s="23">
        <f t="shared" si="14"/>
        <v>0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9.5" customHeight="1">
      <c r="A162" s="31"/>
      <c r="B162" s="32"/>
      <c r="C162" s="66" t="s">
        <v>74</v>
      </c>
      <c r="D162" s="19" t="s">
        <v>9</v>
      </c>
      <c r="E162" s="20">
        <v>351.0</v>
      </c>
      <c r="F162" s="23"/>
      <c r="G162" s="22">
        <f t="shared" si="13"/>
        <v>0</v>
      </c>
      <c r="H162" s="23">
        <f t="shared" si="14"/>
        <v>0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9.5" customHeight="1">
      <c r="A163" s="31"/>
      <c r="B163" s="24"/>
      <c r="C163" s="24"/>
      <c r="D163" s="19" t="s">
        <v>10</v>
      </c>
      <c r="E163" s="20">
        <v>575.0</v>
      </c>
      <c r="F163" s="23"/>
      <c r="G163" s="22">
        <f t="shared" si="13"/>
        <v>0</v>
      </c>
      <c r="H163" s="23">
        <f t="shared" si="14"/>
        <v>0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9.5" customHeight="1">
      <c r="A164" s="31"/>
      <c r="B164" s="25"/>
      <c r="C164" s="25"/>
      <c r="D164" s="19" t="s">
        <v>11</v>
      </c>
      <c r="E164" s="20">
        <v>753.0</v>
      </c>
      <c r="F164" s="23"/>
      <c r="G164" s="22">
        <f t="shared" si="13"/>
        <v>0</v>
      </c>
      <c r="H164" s="23">
        <f t="shared" si="14"/>
        <v>0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9.5" customHeight="1">
      <c r="A165" s="31"/>
      <c r="B165" s="32"/>
      <c r="C165" s="66" t="s">
        <v>75</v>
      </c>
      <c r="D165" s="19" t="s">
        <v>9</v>
      </c>
      <c r="E165" s="20">
        <v>150.0</v>
      </c>
      <c r="F165" s="23"/>
      <c r="G165" s="22">
        <f t="shared" si="13"/>
        <v>0</v>
      </c>
      <c r="H165" s="23">
        <f t="shared" si="14"/>
        <v>0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9.5" customHeight="1">
      <c r="A166" s="31"/>
      <c r="B166" s="24"/>
      <c r="C166" s="24"/>
      <c r="D166" s="19" t="s">
        <v>10</v>
      </c>
      <c r="E166" s="20">
        <v>246.0</v>
      </c>
      <c r="F166" s="23"/>
      <c r="G166" s="22">
        <f t="shared" si="13"/>
        <v>0</v>
      </c>
      <c r="H166" s="23">
        <f t="shared" si="14"/>
        <v>0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9.5" customHeight="1">
      <c r="A167" s="31"/>
      <c r="B167" s="24"/>
      <c r="C167" s="24"/>
      <c r="D167" s="19" t="s">
        <v>11</v>
      </c>
      <c r="E167" s="20">
        <v>368.0</v>
      </c>
      <c r="F167" s="23"/>
      <c r="G167" s="22">
        <f t="shared" si="13"/>
        <v>0</v>
      </c>
      <c r="H167" s="23">
        <f t="shared" si="14"/>
        <v>0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9.5" customHeight="1">
      <c r="A168" s="31"/>
      <c r="B168" s="25"/>
      <c r="C168" s="25"/>
      <c r="D168" s="19" t="s">
        <v>12</v>
      </c>
      <c r="E168" s="20">
        <v>475.0</v>
      </c>
      <c r="F168" s="23"/>
      <c r="G168" s="22">
        <f t="shared" si="13"/>
        <v>0</v>
      </c>
      <c r="H168" s="23">
        <f t="shared" si="14"/>
        <v>0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66.75" customHeight="1">
      <c r="A169" s="31"/>
      <c r="B169" s="67"/>
      <c r="C169" s="12" t="s">
        <v>76</v>
      </c>
      <c r="D169" s="19" t="s">
        <v>24</v>
      </c>
      <c r="E169" s="20">
        <v>215.0</v>
      </c>
      <c r="F169" s="23"/>
      <c r="G169" s="22">
        <f t="shared" si="13"/>
        <v>0</v>
      </c>
      <c r="H169" s="23" t="str">
        <f t="shared" ref="H169:H188" si="15">F169</f>
        <v/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9.5" customHeight="1">
      <c r="A170" s="16"/>
      <c r="B170" s="17"/>
      <c r="C170" s="18" t="s">
        <v>77</v>
      </c>
      <c r="D170" s="19" t="s">
        <v>9</v>
      </c>
      <c r="E170" s="29">
        <v>90.0</v>
      </c>
      <c r="F170" s="23"/>
      <c r="G170" s="22">
        <f t="shared" si="13"/>
        <v>0</v>
      </c>
      <c r="H170" s="23" t="str">
        <f t="shared" si="15"/>
        <v/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9.5" customHeight="1">
      <c r="A171" s="16"/>
      <c r="B171" s="24"/>
      <c r="C171" s="24"/>
      <c r="D171" s="19" t="s">
        <v>10</v>
      </c>
      <c r="E171" s="29">
        <v>159.0</v>
      </c>
      <c r="F171" s="23"/>
      <c r="G171" s="22">
        <f t="shared" si="13"/>
        <v>0</v>
      </c>
      <c r="H171" s="23" t="str">
        <f t="shared" si="15"/>
        <v/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9.5" customHeight="1">
      <c r="A172" s="16"/>
      <c r="B172" s="24"/>
      <c r="C172" s="24"/>
      <c r="D172" s="19" t="s">
        <v>11</v>
      </c>
      <c r="E172" s="29">
        <v>294.0</v>
      </c>
      <c r="F172" s="23"/>
      <c r="G172" s="22">
        <f t="shared" si="13"/>
        <v>0</v>
      </c>
      <c r="H172" s="23" t="str">
        <f t="shared" si="15"/>
        <v/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9.5" customHeight="1">
      <c r="A173" s="16"/>
      <c r="B173" s="25"/>
      <c r="C173" s="25"/>
      <c r="D173" s="19" t="s">
        <v>12</v>
      </c>
      <c r="E173" s="29">
        <v>374.0</v>
      </c>
      <c r="F173" s="23"/>
      <c r="G173" s="22">
        <f t="shared" si="13"/>
        <v>0</v>
      </c>
      <c r="H173" s="23" t="str">
        <f t="shared" si="15"/>
        <v/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9.5" customHeight="1">
      <c r="A174" s="16"/>
      <c r="B174" s="17"/>
      <c r="C174" s="18" t="s">
        <v>78</v>
      </c>
      <c r="D174" s="19" t="s">
        <v>9</v>
      </c>
      <c r="E174" s="29">
        <v>90.0</v>
      </c>
      <c r="F174" s="23"/>
      <c r="G174" s="22">
        <f t="shared" si="13"/>
        <v>0</v>
      </c>
      <c r="H174" s="23" t="str">
        <f t="shared" si="15"/>
        <v/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9.5" customHeight="1">
      <c r="A175" s="16"/>
      <c r="B175" s="24"/>
      <c r="C175" s="24"/>
      <c r="D175" s="19" t="s">
        <v>10</v>
      </c>
      <c r="E175" s="29">
        <v>159.0</v>
      </c>
      <c r="F175" s="23"/>
      <c r="G175" s="22">
        <f t="shared" si="13"/>
        <v>0</v>
      </c>
      <c r="H175" s="23" t="str">
        <f t="shared" si="15"/>
        <v/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9.5" customHeight="1">
      <c r="A176" s="16"/>
      <c r="B176" s="24"/>
      <c r="C176" s="24"/>
      <c r="D176" s="19" t="s">
        <v>11</v>
      </c>
      <c r="E176" s="29">
        <v>294.0</v>
      </c>
      <c r="F176" s="23"/>
      <c r="G176" s="22">
        <f t="shared" si="13"/>
        <v>0</v>
      </c>
      <c r="H176" s="23" t="str">
        <f t="shared" si="15"/>
        <v/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9.5" customHeight="1">
      <c r="A177" s="16"/>
      <c r="B177" s="25"/>
      <c r="C177" s="25"/>
      <c r="D177" s="19" t="s">
        <v>12</v>
      </c>
      <c r="E177" s="29">
        <v>374.0</v>
      </c>
      <c r="F177" s="23"/>
      <c r="G177" s="22">
        <f t="shared" si="13"/>
        <v>0</v>
      </c>
      <c r="H177" s="23" t="str">
        <f t="shared" si="15"/>
        <v/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9.5" customHeight="1">
      <c r="A178" s="16"/>
      <c r="B178" s="17"/>
      <c r="C178" s="18" t="s">
        <v>79</v>
      </c>
      <c r="D178" s="19" t="s">
        <v>9</v>
      </c>
      <c r="E178" s="29">
        <v>171.0</v>
      </c>
      <c r="F178" s="21"/>
      <c r="G178" s="22">
        <f t="shared" si="13"/>
        <v>0</v>
      </c>
      <c r="H178" s="23" t="str">
        <f t="shared" si="15"/>
        <v/>
      </c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9.5" customHeight="1">
      <c r="A179" s="16"/>
      <c r="B179" s="24"/>
      <c r="C179" s="24"/>
      <c r="D179" s="19" t="s">
        <v>10</v>
      </c>
      <c r="E179" s="29">
        <v>289.0</v>
      </c>
      <c r="F179" s="21"/>
      <c r="G179" s="22">
        <f t="shared" si="13"/>
        <v>0</v>
      </c>
      <c r="H179" s="23" t="str">
        <f t="shared" si="15"/>
        <v/>
      </c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9.5" customHeight="1">
      <c r="A180" s="16"/>
      <c r="B180" s="24"/>
      <c r="C180" s="24"/>
      <c r="D180" s="19" t="s">
        <v>11</v>
      </c>
      <c r="E180" s="29">
        <v>432.0</v>
      </c>
      <c r="F180" s="21"/>
      <c r="G180" s="22">
        <f t="shared" si="13"/>
        <v>0</v>
      </c>
      <c r="H180" s="23" t="str">
        <f t="shared" si="15"/>
        <v/>
      </c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9.5" customHeight="1">
      <c r="A181" s="16"/>
      <c r="B181" s="25"/>
      <c r="C181" s="25"/>
      <c r="D181" s="19" t="s">
        <v>12</v>
      </c>
      <c r="E181" s="29">
        <v>544.0</v>
      </c>
      <c r="F181" s="21"/>
      <c r="G181" s="22">
        <f t="shared" si="13"/>
        <v>0</v>
      </c>
      <c r="H181" s="23" t="str">
        <f t="shared" si="15"/>
        <v/>
      </c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9.5" customHeight="1">
      <c r="A182" s="16"/>
      <c r="B182" s="17"/>
      <c r="C182" s="18" t="s">
        <v>80</v>
      </c>
      <c r="D182" s="19" t="s">
        <v>9</v>
      </c>
      <c r="E182" s="29">
        <v>171.0</v>
      </c>
      <c r="F182" s="21"/>
      <c r="G182" s="22">
        <f t="shared" si="13"/>
        <v>0</v>
      </c>
      <c r="H182" s="23" t="str">
        <f t="shared" si="15"/>
        <v/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9.5" customHeight="1">
      <c r="A183" s="16"/>
      <c r="B183" s="24"/>
      <c r="C183" s="24"/>
      <c r="D183" s="19" t="s">
        <v>10</v>
      </c>
      <c r="E183" s="29">
        <v>289.0</v>
      </c>
      <c r="F183" s="21"/>
      <c r="G183" s="22">
        <f t="shared" si="13"/>
        <v>0</v>
      </c>
      <c r="H183" s="23" t="str">
        <f t="shared" si="15"/>
        <v/>
      </c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9.5" customHeight="1">
      <c r="A184" s="16"/>
      <c r="B184" s="24"/>
      <c r="C184" s="24"/>
      <c r="D184" s="19" t="s">
        <v>11</v>
      </c>
      <c r="E184" s="29">
        <v>432.0</v>
      </c>
      <c r="F184" s="21"/>
      <c r="G184" s="22">
        <f t="shared" si="13"/>
        <v>0</v>
      </c>
      <c r="H184" s="23" t="str">
        <f t="shared" si="15"/>
        <v/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9.5" customHeight="1">
      <c r="A185" s="16"/>
      <c r="B185" s="25"/>
      <c r="C185" s="25"/>
      <c r="D185" s="19" t="s">
        <v>12</v>
      </c>
      <c r="E185" s="29">
        <v>544.0</v>
      </c>
      <c r="F185" s="21"/>
      <c r="G185" s="22">
        <f t="shared" si="13"/>
        <v>0</v>
      </c>
      <c r="H185" s="23" t="str">
        <f t="shared" si="15"/>
        <v/>
      </c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85.5" customHeight="1">
      <c r="A186" s="27"/>
      <c r="B186" s="28"/>
      <c r="C186" s="28" t="s">
        <v>81</v>
      </c>
      <c r="D186" s="19" t="s">
        <v>11</v>
      </c>
      <c r="E186" s="29">
        <v>510.0</v>
      </c>
      <c r="F186" s="23"/>
      <c r="G186" s="22">
        <f t="shared" si="13"/>
        <v>0</v>
      </c>
      <c r="H186" s="23" t="str">
        <f t="shared" si="15"/>
        <v/>
      </c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85.5" customHeight="1">
      <c r="A187" s="27"/>
      <c r="B187" s="28"/>
      <c r="C187" s="28" t="s">
        <v>82</v>
      </c>
      <c r="D187" s="19" t="s">
        <v>10</v>
      </c>
      <c r="E187" s="29">
        <v>326.0</v>
      </c>
      <c r="F187" s="23"/>
      <c r="G187" s="22">
        <f t="shared" si="13"/>
        <v>0</v>
      </c>
      <c r="H187" s="23" t="str">
        <f t="shared" si="15"/>
        <v/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77.25" customHeight="1">
      <c r="A188" s="27"/>
      <c r="B188" s="28"/>
      <c r="C188" s="28" t="s">
        <v>83</v>
      </c>
      <c r="D188" s="19" t="s">
        <v>10</v>
      </c>
      <c r="E188" s="29">
        <v>326.0</v>
      </c>
      <c r="F188" s="23"/>
      <c r="G188" s="22">
        <f t="shared" si="13"/>
        <v>0</v>
      </c>
      <c r="H188" s="23" t="str">
        <f t="shared" si="15"/>
        <v/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80.25" customHeight="1">
      <c r="A189" s="27"/>
      <c r="B189" s="28"/>
      <c r="C189" s="28" t="s">
        <v>84</v>
      </c>
      <c r="D189" s="68" t="s">
        <v>85</v>
      </c>
      <c r="E189" s="29">
        <v>836.0</v>
      </c>
      <c r="F189" s="69"/>
      <c r="G189" s="22">
        <f t="shared" si="13"/>
        <v>0</v>
      </c>
      <c r="H189" s="23">
        <f t="shared" ref="H189:H190" si="16">(F189*2)</f>
        <v>0</v>
      </c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78.75" customHeight="1">
      <c r="A190" s="27"/>
      <c r="B190" s="28"/>
      <c r="C190" s="28" t="s">
        <v>86</v>
      </c>
      <c r="D190" s="68" t="s">
        <v>87</v>
      </c>
      <c r="E190" s="29">
        <v>836.0</v>
      </c>
      <c r="F190" s="69"/>
      <c r="G190" s="22">
        <f t="shared" si="13"/>
        <v>0</v>
      </c>
      <c r="H190" s="23">
        <f t="shared" si="16"/>
        <v>0</v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8.0" customHeight="1">
      <c r="A191" s="16"/>
      <c r="B191" s="17"/>
      <c r="C191" s="18" t="s">
        <v>88</v>
      </c>
      <c r="D191" s="19" t="s">
        <v>89</v>
      </c>
      <c r="E191" s="20">
        <v>216.0</v>
      </c>
      <c r="F191" s="21"/>
      <c r="G191" s="22">
        <f t="shared" si="13"/>
        <v>0</v>
      </c>
      <c r="H191" s="23" t="str">
        <f t="shared" ref="H191:H271" si="17">F191</f>
        <v/>
      </c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8.0" customHeight="1">
      <c r="A192" s="16"/>
      <c r="B192" s="24"/>
      <c r="C192" s="24"/>
      <c r="D192" s="19" t="s">
        <v>90</v>
      </c>
      <c r="E192" s="20">
        <v>312.0</v>
      </c>
      <c r="F192" s="23"/>
      <c r="G192" s="22">
        <f t="shared" si="13"/>
        <v>0</v>
      </c>
      <c r="H192" s="23" t="str">
        <f t="shared" si="17"/>
        <v/>
      </c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8.0" customHeight="1">
      <c r="A193" s="16"/>
      <c r="B193" s="25"/>
      <c r="C193" s="24"/>
      <c r="D193" s="19" t="s">
        <v>91</v>
      </c>
      <c r="E193" s="20">
        <v>216.0</v>
      </c>
      <c r="F193" s="21"/>
      <c r="G193" s="22">
        <f t="shared" si="13"/>
        <v>0</v>
      </c>
      <c r="H193" s="23" t="str">
        <f t="shared" si="17"/>
        <v/>
      </c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8.0" customHeight="1">
      <c r="A194" s="16"/>
      <c r="B194" s="17"/>
      <c r="C194" s="24"/>
      <c r="D194" s="19" t="s">
        <v>92</v>
      </c>
      <c r="E194" s="20">
        <v>312.0</v>
      </c>
      <c r="F194" s="21"/>
      <c r="G194" s="22">
        <f t="shared" si="13"/>
        <v>0</v>
      </c>
      <c r="H194" s="23" t="str">
        <f t="shared" si="17"/>
        <v/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8.0" customHeight="1">
      <c r="A195" s="16"/>
      <c r="B195" s="24"/>
      <c r="C195" s="24"/>
      <c r="D195" s="19" t="s">
        <v>93</v>
      </c>
      <c r="E195" s="20">
        <v>216.0</v>
      </c>
      <c r="F195" s="21"/>
      <c r="G195" s="22">
        <f t="shared" si="13"/>
        <v>0</v>
      </c>
      <c r="H195" s="23" t="str">
        <f t="shared" si="17"/>
        <v/>
      </c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8.0" customHeight="1">
      <c r="A196" s="16"/>
      <c r="B196" s="25"/>
      <c r="C196" s="25"/>
      <c r="D196" s="19" t="s">
        <v>94</v>
      </c>
      <c r="E196" s="20">
        <v>312.0</v>
      </c>
      <c r="F196" s="21"/>
      <c r="G196" s="22">
        <f t="shared" si="13"/>
        <v>0</v>
      </c>
      <c r="H196" s="23" t="str">
        <f t="shared" si="17"/>
        <v/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24.75" customHeight="1">
      <c r="A197" s="16"/>
      <c r="B197" s="17"/>
      <c r="C197" s="18" t="s">
        <v>95</v>
      </c>
      <c r="D197" s="19" t="s">
        <v>9</v>
      </c>
      <c r="E197" s="20">
        <v>360.0</v>
      </c>
      <c r="F197" s="23"/>
      <c r="G197" s="22">
        <f t="shared" si="13"/>
        <v>0</v>
      </c>
      <c r="H197" s="23" t="str">
        <f t="shared" si="17"/>
        <v/>
      </c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25.5" customHeight="1">
      <c r="A198" s="16"/>
      <c r="B198" s="24"/>
      <c r="C198" s="24"/>
      <c r="D198" s="19" t="s">
        <v>10</v>
      </c>
      <c r="E198" s="20">
        <v>468.0</v>
      </c>
      <c r="F198" s="23"/>
      <c r="G198" s="22">
        <f t="shared" si="13"/>
        <v>0</v>
      </c>
      <c r="H198" s="23" t="str">
        <f t="shared" si="17"/>
        <v/>
      </c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25.5" customHeight="1">
      <c r="A199" s="16"/>
      <c r="B199" s="25"/>
      <c r="C199" s="25"/>
      <c r="D199" s="19" t="s">
        <v>11</v>
      </c>
      <c r="E199" s="29">
        <v>510.0</v>
      </c>
      <c r="F199" s="23"/>
      <c r="G199" s="22">
        <f t="shared" si="13"/>
        <v>0</v>
      </c>
      <c r="H199" s="23" t="str">
        <f t="shared" si="17"/>
        <v/>
      </c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25.5" customHeight="1">
      <c r="A200" s="16"/>
      <c r="B200" s="17"/>
      <c r="C200" s="18" t="s">
        <v>96</v>
      </c>
      <c r="D200" s="19" t="s">
        <v>9</v>
      </c>
      <c r="E200" s="29">
        <v>276.0</v>
      </c>
      <c r="F200" s="23"/>
      <c r="G200" s="22">
        <f t="shared" si="13"/>
        <v>0</v>
      </c>
      <c r="H200" s="23" t="str">
        <f t="shared" si="17"/>
        <v/>
      </c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25.5" customHeight="1">
      <c r="A201" s="16"/>
      <c r="B201" s="24"/>
      <c r="C201" s="24"/>
      <c r="D201" s="19" t="s">
        <v>10</v>
      </c>
      <c r="E201" s="29">
        <v>348.0</v>
      </c>
      <c r="F201" s="23"/>
      <c r="G201" s="22">
        <f t="shared" si="13"/>
        <v>0</v>
      </c>
      <c r="H201" s="23" t="str">
        <f t="shared" si="17"/>
        <v/>
      </c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28.5" customHeight="1">
      <c r="A202" s="16"/>
      <c r="B202" s="25"/>
      <c r="C202" s="25"/>
      <c r="D202" s="19" t="s">
        <v>11</v>
      </c>
      <c r="E202" s="29">
        <v>396.0</v>
      </c>
      <c r="F202" s="23"/>
      <c r="G202" s="22">
        <f t="shared" si="13"/>
        <v>0</v>
      </c>
      <c r="H202" s="23" t="str">
        <f t="shared" si="17"/>
        <v/>
      </c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28.5" customHeight="1">
      <c r="A203" s="16"/>
      <c r="B203" s="17"/>
      <c r="C203" s="18" t="s">
        <v>97</v>
      </c>
      <c r="D203" s="19" t="s">
        <v>9</v>
      </c>
      <c r="E203" s="29">
        <v>348.0</v>
      </c>
      <c r="F203" s="23"/>
      <c r="G203" s="22">
        <f t="shared" si="13"/>
        <v>0</v>
      </c>
      <c r="H203" s="23" t="str">
        <f t="shared" si="17"/>
        <v/>
      </c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28.5" customHeight="1">
      <c r="A204" s="16"/>
      <c r="B204" s="24"/>
      <c r="C204" s="24"/>
      <c r="D204" s="19" t="s">
        <v>10</v>
      </c>
      <c r="E204" s="29">
        <v>408.0</v>
      </c>
      <c r="F204" s="23"/>
      <c r="G204" s="22">
        <f t="shared" si="13"/>
        <v>0</v>
      </c>
      <c r="H204" s="23" t="str">
        <f t="shared" si="17"/>
        <v/>
      </c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28.5" customHeight="1">
      <c r="A205" s="16"/>
      <c r="B205" s="25"/>
      <c r="C205" s="25"/>
      <c r="D205" s="19" t="s">
        <v>11</v>
      </c>
      <c r="E205" s="29">
        <v>480.0</v>
      </c>
      <c r="F205" s="23"/>
      <c r="G205" s="22">
        <f t="shared" si="13"/>
        <v>0</v>
      </c>
      <c r="H205" s="23" t="str">
        <f t="shared" si="17"/>
        <v/>
      </c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8.0" customHeight="1">
      <c r="A206" s="16"/>
      <c r="B206" s="17"/>
      <c r="C206" s="18" t="s">
        <v>98</v>
      </c>
      <c r="D206" s="19" t="s">
        <v>9</v>
      </c>
      <c r="E206" s="20">
        <v>204.0</v>
      </c>
      <c r="F206" s="23"/>
      <c r="G206" s="22">
        <f t="shared" si="13"/>
        <v>0</v>
      </c>
      <c r="H206" s="23" t="str">
        <f t="shared" si="17"/>
        <v/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8.0" customHeight="1">
      <c r="A207" s="16"/>
      <c r="B207" s="24"/>
      <c r="C207" s="24"/>
      <c r="D207" s="19" t="s">
        <v>10</v>
      </c>
      <c r="E207" s="20">
        <v>325.0</v>
      </c>
      <c r="F207" s="23"/>
      <c r="G207" s="22">
        <f t="shared" si="13"/>
        <v>0</v>
      </c>
      <c r="H207" s="23" t="str">
        <f t="shared" si="17"/>
        <v/>
      </c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8.0" customHeight="1">
      <c r="A208" s="16"/>
      <c r="B208" s="24"/>
      <c r="C208" s="24"/>
      <c r="D208" s="19" t="s">
        <v>11</v>
      </c>
      <c r="E208" s="20">
        <v>566.0</v>
      </c>
      <c r="F208" s="23"/>
      <c r="G208" s="22">
        <f t="shared" si="13"/>
        <v>0</v>
      </c>
      <c r="H208" s="23" t="str">
        <f t="shared" si="17"/>
        <v/>
      </c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8.0" customHeight="1">
      <c r="A209" s="16"/>
      <c r="B209" s="25"/>
      <c r="C209" s="25"/>
      <c r="D209" s="19" t="s">
        <v>12</v>
      </c>
      <c r="E209" s="20">
        <v>732.0</v>
      </c>
      <c r="F209" s="23"/>
      <c r="G209" s="22">
        <f t="shared" si="13"/>
        <v>0</v>
      </c>
      <c r="H209" s="23" t="str">
        <f t="shared" si="17"/>
        <v/>
      </c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8.0" customHeight="1">
      <c r="A210" s="16"/>
      <c r="B210" s="17"/>
      <c r="C210" s="18" t="s">
        <v>99</v>
      </c>
      <c r="D210" s="19" t="s">
        <v>9</v>
      </c>
      <c r="E210" s="20">
        <v>220.0</v>
      </c>
      <c r="F210" s="23"/>
      <c r="G210" s="22">
        <f t="shared" si="13"/>
        <v>0</v>
      </c>
      <c r="H210" s="23" t="str">
        <f t="shared" si="17"/>
        <v/>
      </c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8.0" customHeight="1">
      <c r="A211" s="16"/>
      <c r="B211" s="24"/>
      <c r="C211" s="24"/>
      <c r="D211" s="19" t="s">
        <v>10</v>
      </c>
      <c r="E211" s="20">
        <v>339.0</v>
      </c>
      <c r="F211" s="23"/>
      <c r="G211" s="22">
        <f t="shared" si="13"/>
        <v>0</v>
      </c>
      <c r="H211" s="23" t="str">
        <f t="shared" si="17"/>
        <v/>
      </c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8.0" customHeight="1">
      <c r="A212" s="16"/>
      <c r="B212" s="24"/>
      <c r="C212" s="24"/>
      <c r="D212" s="19" t="s">
        <v>11</v>
      </c>
      <c r="E212" s="20">
        <v>607.0</v>
      </c>
      <c r="F212" s="23"/>
      <c r="G212" s="22">
        <f t="shared" si="13"/>
        <v>0</v>
      </c>
      <c r="H212" s="23" t="str">
        <f t="shared" si="17"/>
        <v/>
      </c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8.0" customHeight="1">
      <c r="A213" s="16"/>
      <c r="B213" s="25"/>
      <c r="C213" s="25"/>
      <c r="D213" s="19" t="s">
        <v>12</v>
      </c>
      <c r="E213" s="20">
        <v>760.0</v>
      </c>
      <c r="F213" s="23"/>
      <c r="G213" s="22">
        <f t="shared" si="13"/>
        <v>0</v>
      </c>
      <c r="H213" s="23" t="str">
        <f t="shared" si="17"/>
        <v/>
      </c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23.25" customHeight="1">
      <c r="A214" s="16"/>
      <c r="B214" s="17"/>
      <c r="C214" s="18" t="s">
        <v>100</v>
      </c>
      <c r="D214" s="70" t="s">
        <v>9</v>
      </c>
      <c r="E214" s="20">
        <v>420.0</v>
      </c>
      <c r="F214" s="23"/>
      <c r="G214" s="22">
        <f t="shared" si="13"/>
        <v>0</v>
      </c>
      <c r="H214" s="23" t="str">
        <f t="shared" si="17"/>
        <v/>
      </c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23.25" customHeight="1">
      <c r="A215" s="16"/>
      <c r="B215" s="24"/>
      <c r="C215" s="24"/>
      <c r="D215" s="70" t="s">
        <v>10</v>
      </c>
      <c r="E215" s="20">
        <v>492.0</v>
      </c>
      <c r="F215" s="23"/>
      <c r="G215" s="22">
        <f t="shared" si="13"/>
        <v>0</v>
      </c>
      <c r="H215" s="23" t="str">
        <f t="shared" si="17"/>
        <v/>
      </c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24.0" customHeight="1">
      <c r="A216" s="16"/>
      <c r="B216" s="25"/>
      <c r="C216" s="25"/>
      <c r="D216" s="70" t="s">
        <v>11</v>
      </c>
      <c r="E216" s="29">
        <v>612.0</v>
      </c>
      <c r="F216" s="23"/>
      <c r="G216" s="22">
        <f t="shared" si="13"/>
        <v>0</v>
      </c>
      <c r="H216" s="23" t="str">
        <f t="shared" si="17"/>
        <v/>
      </c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24.0" customHeight="1">
      <c r="A217" s="16"/>
      <c r="B217" s="17"/>
      <c r="C217" s="18" t="s">
        <v>101</v>
      </c>
      <c r="D217" s="70" t="s">
        <v>9</v>
      </c>
      <c r="E217" s="29">
        <v>402.0</v>
      </c>
      <c r="F217" s="23"/>
      <c r="G217" s="22">
        <f t="shared" si="13"/>
        <v>0</v>
      </c>
      <c r="H217" s="23" t="str">
        <f t="shared" si="17"/>
        <v/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24.0" customHeight="1">
      <c r="A218" s="16"/>
      <c r="B218" s="24"/>
      <c r="C218" s="24"/>
      <c r="D218" s="70" t="s">
        <v>10</v>
      </c>
      <c r="E218" s="29">
        <v>480.0</v>
      </c>
      <c r="F218" s="23"/>
      <c r="G218" s="22">
        <f t="shared" si="13"/>
        <v>0</v>
      </c>
      <c r="H218" s="23" t="str">
        <f t="shared" si="17"/>
        <v/>
      </c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22.5" customHeight="1">
      <c r="A219" s="16"/>
      <c r="B219" s="25"/>
      <c r="C219" s="25"/>
      <c r="D219" s="70" t="s">
        <v>11</v>
      </c>
      <c r="E219" s="29">
        <v>582.0</v>
      </c>
      <c r="F219" s="23"/>
      <c r="G219" s="22">
        <f t="shared" si="13"/>
        <v>0</v>
      </c>
      <c r="H219" s="23" t="str">
        <f t="shared" si="17"/>
        <v/>
      </c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22.5" customHeight="1">
      <c r="A220" s="16"/>
      <c r="B220" s="17"/>
      <c r="C220" s="18" t="s">
        <v>102</v>
      </c>
      <c r="D220" s="70" t="s">
        <v>9</v>
      </c>
      <c r="E220" s="29">
        <v>384.0</v>
      </c>
      <c r="F220" s="23"/>
      <c r="G220" s="22">
        <f t="shared" si="13"/>
        <v>0</v>
      </c>
      <c r="H220" s="23" t="str">
        <f t="shared" si="17"/>
        <v/>
      </c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22.5" customHeight="1">
      <c r="A221" s="16"/>
      <c r="B221" s="24"/>
      <c r="C221" s="24"/>
      <c r="D221" s="70" t="s">
        <v>10</v>
      </c>
      <c r="E221" s="29">
        <v>468.0</v>
      </c>
      <c r="F221" s="23"/>
      <c r="G221" s="22">
        <f t="shared" si="13"/>
        <v>0</v>
      </c>
      <c r="H221" s="23" t="str">
        <f t="shared" si="17"/>
        <v/>
      </c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23.25" customHeight="1">
      <c r="A222" s="16"/>
      <c r="B222" s="25"/>
      <c r="C222" s="25"/>
      <c r="D222" s="70" t="s">
        <v>11</v>
      </c>
      <c r="E222" s="29">
        <v>552.0</v>
      </c>
      <c r="F222" s="23"/>
      <c r="G222" s="22">
        <f t="shared" si="13"/>
        <v>0</v>
      </c>
      <c r="H222" s="23" t="str">
        <f t="shared" si="17"/>
        <v/>
      </c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8.0" customHeight="1">
      <c r="A223" s="16"/>
      <c r="B223" s="17"/>
      <c r="C223" s="18" t="s">
        <v>103</v>
      </c>
      <c r="D223" s="19" t="s">
        <v>9</v>
      </c>
      <c r="E223" s="29">
        <v>184.0</v>
      </c>
      <c r="F223" s="23"/>
      <c r="G223" s="22">
        <f t="shared" si="13"/>
        <v>0</v>
      </c>
      <c r="H223" s="23" t="str">
        <f t="shared" si="17"/>
        <v/>
      </c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8.0" customHeight="1">
      <c r="A224" s="16"/>
      <c r="B224" s="24"/>
      <c r="C224" s="24"/>
      <c r="D224" s="19" t="s">
        <v>10</v>
      </c>
      <c r="E224" s="29">
        <v>239.0</v>
      </c>
      <c r="F224" s="23"/>
      <c r="G224" s="22">
        <f t="shared" si="13"/>
        <v>0</v>
      </c>
      <c r="H224" s="23" t="str">
        <f t="shared" si="17"/>
        <v/>
      </c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8.0" customHeight="1">
      <c r="A225" s="16"/>
      <c r="B225" s="24"/>
      <c r="C225" s="24"/>
      <c r="D225" s="19" t="s">
        <v>11</v>
      </c>
      <c r="E225" s="29">
        <v>432.0</v>
      </c>
      <c r="F225" s="23"/>
      <c r="G225" s="22">
        <f t="shared" si="13"/>
        <v>0</v>
      </c>
      <c r="H225" s="23" t="str">
        <f t="shared" si="17"/>
        <v/>
      </c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8.0" customHeight="1">
      <c r="A226" s="16"/>
      <c r="B226" s="25"/>
      <c r="C226" s="25"/>
      <c r="D226" s="19" t="s">
        <v>12</v>
      </c>
      <c r="E226" s="29">
        <v>544.0</v>
      </c>
      <c r="F226" s="23"/>
      <c r="G226" s="22">
        <f t="shared" si="13"/>
        <v>0</v>
      </c>
      <c r="H226" s="23" t="str">
        <f t="shared" si="17"/>
        <v/>
      </c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8.0" customHeight="1">
      <c r="A227" s="71"/>
      <c r="B227" s="72"/>
      <c r="C227" s="18" t="s">
        <v>104</v>
      </c>
      <c r="D227" s="19" t="s">
        <v>9</v>
      </c>
      <c r="E227" s="20">
        <v>310.0</v>
      </c>
      <c r="F227" s="23"/>
      <c r="G227" s="22">
        <f t="shared" si="13"/>
        <v>0</v>
      </c>
      <c r="H227" s="23" t="str">
        <f t="shared" si="17"/>
        <v/>
      </c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8.0" customHeight="1">
      <c r="A228" s="71"/>
      <c r="B228" s="24"/>
      <c r="C228" s="24"/>
      <c r="D228" s="19" t="s">
        <v>10</v>
      </c>
      <c r="E228" s="20">
        <v>451.0</v>
      </c>
      <c r="F228" s="23"/>
      <c r="G228" s="22">
        <f t="shared" si="13"/>
        <v>0</v>
      </c>
      <c r="H228" s="23" t="str">
        <f t="shared" si="17"/>
        <v/>
      </c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8.0" customHeight="1">
      <c r="A229" s="71"/>
      <c r="B229" s="25"/>
      <c r="C229" s="25"/>
      <c r="D229" s="19" t="s">
        <v>11</v>
      </c>
      <c r="E229" s="20">
        <v>561.0</v>
      </c>
      <c r="F229" s="23"/>
      <c r="G229" s="22">
        <f t="shared" si="13"/>
        <v>0</v>
      </c>
      <c r="H229" s="23" t="str">
        <f t="shared" si="17"/>
        <v/>
      </c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8.0" customHeight="1">
      <c r="A230" s="16"/>
      <c r="B230" s="17"/>
      <c r="C230" s="18" t="s">
        <v>105</v>
      </c>
      <c r="D230" s="19" t="s">
        <v>9</v>
      </c>
      <c r="E230" s="29">
        <v>89.0</v>
      </c>
      <c r="F230" s="23"/>
      <c r="G230" s="22">
        <f t="shared" si="13"/>
        <v>0</v>
      </c>
      <c r="H230" s="23" t="str">
        <f t="shared" si="17"/>
        <v/>
      </c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8.0" customHeight="1">
      <c r="A231" s="16"/>
      <c r="B231" s="24"/>
      <c r="C231" s="24"/>
      <c r="D231" s="19" t="s">
        <v>10</v>
      </c>
      <c r="E231" s="29">
        <v>119.0</v>
      </c>
      <c r="F231" s="23"/>
      <c r="G231" s="22">
        <f t="shared" si="13"/>
        <v>0</v>
      </c>
      <c r="H231" s="23" t="str">
        <f t="shared" si="17"/>
        <v/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8.0" customHeight="1">
      <c r="A232" s="16"/>
      <c r="B232" s="25"/>
      <c r="C232" s="25"/>
      <c r="D232" s="19" t="s">
        <v>11</v>
      </c>
      <c r="E232" s="29">
        <v>168.0</v>
      </c>
      <c r="F232" s="23"/>
      <c r="G232" s="22">
        <f t="shared" si="13"/>
        <v>0</v>
      </c>
      <c r="H232" s="23" t="str">
        <f t="shared" si="17"/>
        <v/>
      </c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8.0" customHeight="1">
      <c r="A233" s="27"/>
      <c r="B233" s="35"/>
      <c r="C233" s="18" t="s">
        <v>106</v>
      </c>
      <c r="D233" s="19" t="s">
        <v>9</v>
      </c>
      <c r="E233" s="20">
        <v>192.0</v>
      </c>
      <c r="F233" s="23"/>
      <c r="G233" s="22">
        <f t="shared" si="13"/>
        <v>0</v>
      </c>
      <c r="H233" s="23" t="str">
        <f t="shared" si="17"/>
        <v/>
      </c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5"/>
      <c r="Y233" s="5"/>
      <c r="Z233" s="5"/>
      <c r="AA233" s="5"/>
    </row>
    <row r="234" ht="18.0" customHeight="1">
      <c r="A234" s="27"/>
      <c r="B234" s="37"/>
      <c r="C234" s="24"/>
      <c r="D234" s="19" t="s">
        <v>10</v>
      </c>
      <c r="E234" s="20">
        <v>390.0</v>
      </c>
      <c r="F234" s="23"/>
      <c r="G234" s="22">
        <f t="shared" si="13"/>
        <v>0</v>
      </c>
      <c r="H234" s="23" t="str">
        <f t="shared" si="17"/>
        <v/>
      </c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5"/>
      <c r="Y234" s="5"/>
      <c r="Z234" s="5"/>
      <c r="AA234" s="5"/>
    </row>
    <row r="235" ht="18.0" customHeight="1">
      <c r="A235" s="27"/>
      <c r="B235" s="37"/>
      <c r="C235" s="24"/>
      <c r="D235" s="19" t="s">
        <v>11</v>
      </c>
      <c r="E235" s="20">
        <v>530.0</v>
      </c>
      <c r="F235" s="23"/>
      <c r="G235" s="22">
        <f t="shared" si="13"/>
        <v>0</v>
      </c>
      <c r="H235" s="23" t="str">
        <f t="shared" si="17"/>
        <v/>
      </c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5"/>
      <c r="Y235" s="5"/>
      <c r="Z235" s="5"/>
      <c r="AA235" s="5"/>
    </row>
    <row r="236" ht="18.0" customHeight="1">
      <c r="A236" s="27"/>
      <c r="B236" s="38"/>
      <c r="C236" s="73"/>
      <c r="D236" s="19" t="s">
        <v>12</v>
      </c>
      <c r="E236" s="20">
        <v>720.0</v>
      </c>
      <c r="F236" s="23"/>
      <c r="G236" s="22">
        <f t="shared" si="13"/>
        <v>0</v>
      </c>
      <c r="H236" s="23" t="str">
        <f t="shared" si="17"/>
        <v/>
      </c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5"/>
      <c r="Y236" s="5"/>
      <c r="Z236" s="5"/>
      <c r="AA236" s="5"/>
    </row>
    <row r="237" ht="18.0" customHeight="1">
      <c r="A237" s="27"/>
      <c r="B237" s="18"/>
      <c r="C237" s="18" t="s">
        <v>107</v>
      </c>
      <c r="D237" s="19" t="s">
        <v>9</v>
      </c>
      <c r="E237" s="20">
        <v>240.0</v>
      </c>
      <c r="F237" s="23"/>
      <c r="G237" s="22">
        <f t="shared" si="13"/>
        <v>0</v>
      </c>
      <c r="H237" s="23" t="str">
        <f t="shared" si="17"/>
        <v/>
      </c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5"/>
      <c r="Y237" s="5"/>
      <c r="Z237" s="5"/>
      <c r="AA237" s="5"/>
    </row>
    <row r="238" ht="18.0" customHeight="1">
      <c r="A238" s="27"/>
      <c r="B238" s="24"/>
      <c r="C238" s="24"/>
      <c r="D238" s="19" t="s">
        <v>10</v>
      </c>
      <c r="E238" s="20">
        <v>475.0</v>
      </c>
      <c r="F238" s="21"/>
      <c r="G238" s="22">
        <f t="shared" si="13"/>
        <v>0</v>
      </c>
      <c r="H238" s="23" t="str">
        <f t="shared" si="17"/>
        <v/>
      </c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5"/>
      <c r="Y238" s="5"/>
      <c r="Z238" s="5"/>
      <c r="AA238" s="5"/>
    </row>
    <row r="239" ht="18.0" customHeight="1">
      <c r="A239" s="27"/>
      <c r="B239" s="24"/>
      <c r="C239" s="24"/>
      <c r="D239" s="19" t="s">
        <v>11</v>
      </c>
      <c r="E239" s="20">
        <v>630.0</v>
      </c>
      <c r="F239" s="21"/>
      <c r="G239" s="22">
        <f t="shared" si="13"/>
        <v>0</v>
      </c>
      <c r="H239" s="23" t="str">
        <f t="shared" si="17"/>
        <v/>
      </c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5"/>
      <c r="Y239" s="5"/>
      <c r="Z239" s="5"/>
      <c r="AA239" s="5"/>
    </row>
    <row r="240" ht="18.0" customHeight="1">
      <c r="A240" s="27"/>
      <c r="B240" s="25"/>
      <c r="C240" s="25"/>
      <c r="D240" s="19" t="s">
        <v>12</v>
      </c>
      <c r="E240" s="20">
        <v>890.0</v>
      </c>
      <c r="F240" s="21"/>
      <c r="G240" s="22">
        <f t="shared" si="13"/>
        <v>0</v>
      </c>
      <c r="H240" s="23" t="str">
        <f t="shared" si="17"/>
        <v/>
      </c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5"/>
      <c r="Y240" s="5"/>
      <c r="Z240" s="5"/>
      <c r="AA240" s="5"/>
    </row>
    <row r="241" ht="18.0" customHeight="1">
      <c r="A241" s="27"/>
      <c r="B241" s="18"/>
      <c r="C241" s="18" t="s">
        <v>108</v>
      </c>
      <c r="D241" s="19" t="s">
        <v>9</v>
      </c>
      <c r="E241" s="20">
        <v>223.0</v>
      </c>
      <c r="F241" s="23"/>
      <c r="G241" s="22">
        <f t="shared" si="13"/>
        <v>0</v>
      </c>
      <c r="H241" s="23" t="str">
        <f t="shared" si="17"/>
        <v/>
      </c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5"/>
      <c r="Y241" s="5"/>
      <c r="Z241" s="5"/>
      <c r="AA241" s="5"/>
    </row>
    <row r="242" ht="18.0" customHeight="1">
      <c r="A242" s="27"/>
      <c r="B242" s="24"/>
      <c r="C242" s="24"/>
      <c r="D242" s="19" t="s">
        <v>10</v>
      </c>
      <c r="E242" s="20">
        <v>442.0</v>
      </c>
      <c r="F242" s="21"/>
      <c r="G242" s="22">
        <f t="shared" si="13"/>
        <v>0</v>
      </c>
      <c r="H242" s="23" t="str">
        <f t="shared" si="17"/>
        <v/>
      </c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5"/>
      <c r="Y242" s="5"/>
      <c r="Z242" s="5"/>
      <c r="AA242" s="5"/>
    </row>
    <row r="243" ht="18.0" customHeight="1">
      <c r="A243" s="27"/>
      <c r="B243" s="24"/>
      <c r="C243" s="24"/>
      <c r="D243" s="19" t="s">
        <v>11</v>
      </c>
      <c r="E243" s="20">
        <v>586.0</v>
      </c>
      <c r="F243" s="21"/>
      <c r="G243" s="22">
        <f t="shared" si="13"/>
        <v>0</v>
      </c>
      <c r="H243" s="23" t="str">
        <f t="shared" si="17"/>
        <v/>
      </c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5"/>
      <c r="Y243" s="5"/>
      <c r="Z243" s="5"/>
      <c r="AA243" s="5"/>
    </row>
    <row r="244" ht="18.0" customHeight="1">
      <c r="A244" s="27"/>
      <c r="B244" s="25"/>
      <c r="C244" s="25"/>
      <c r="D244" s="19" t="s">
        <v>12</v>
      </c>
      <c r="E244" s="20">
        <v>828.0</v>
      </c>
      <c r="F244" s="21"/>
      <c r="G244" s="22">
        <f t="shared" si="13"/>
        <v>0</v>
      </c>
      <c r="H244" s="23" t="str">
        <f t="shared" si="17"/>
        <v/>
      </c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5"/>
      <c r="Y244" s="5"/>
      <c r="Z244" s="5"/>
      <c r="AA244" s="5"/>
    </row>
    <row r="245" ht="18.0" customHeight="1">
      <c r="A245" s="74"/>
      <c r="B245" s="75"/>
      <c r="C245" s="76" t="s">
        <v>109</v>
      </c>
      <c r="D245" s="19" t="s">
        <v>9</v>
      </c>
      <c r="E245" s="77">
        <v>292.0</v>
      </c>
      <c r="F245" s="23"/>
      <c r="G245" s="22">
        <f t="shared" si="13"/>
        <v>0</v>
      </c>
      <c r="H245" s="23" t="str">
        <f t="shared" si="17"/>
        <v/>
      </c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8.0" customHeight="1">
      <c r="A246" s="74"/>
      <c r="B246" s="24"/>
      <c r="C246" s="24"/>
      <c r="D246" s="19" t="s">
        <v>10</v>
      </c>
      <c r="E246" s="77">
        <v>372.0</v>
      </c>
      <c r="F246" s="21"/>
      <c r="G246" s="22">
        <f t="shared" si="13"/>
        <v>0</v>
      </c>
      <c r="H246" s="23" t="str">
        <f t="shared" si="17"/>
        <v/>
      </c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8.0" customHeight="1">
      <c r="A247" s="74"/>
      <c r="B247" s="24"/>
      <c r="C247" s="24"/>
      <c r="D247" s="19" t="s">
        <v>11</v>
      </c>
      <c r="E247" s="77">
        <v>612.0</v>
      </c>
      <c r="F247" s="78"/>
      <c r="G247" s="22">
        <f t="shared" si="13"/>
        <v>0</v>
      </c>
      <c r="H247" s="23" t="str">
        <f t="shared" si="17"/>
        <v/>
      </c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8.0" customHeight="1">
      <c r="A248" s="74"/>
      <c r="B248" s="25"/>
      <c r="C248" s="25"/>
      <c r="D248" s="19" t="s">
        <v>12</v>
      </c>
      <c r="E248" s="77">
        <v>684.0</v>
      </c>
      <c r="F248" s="21"/>
      <c r="G248" s="22">
        <f t="shared" si="13"/>
        <v>0</v>
      </c>
      <c r="H248" s="23" t="str">
        <f t="shared" si="17"/>
        <v/>
      </c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8.0" customHeight="1">
      <c r="A249" s="74"/>
      <c r="B249" s="75"/>
      <c r="C249" s="76" t="s">
        <v>110</v>
      </c>
      <c r="D249" s="19" t="s">
        <v>9</v>
      </c>
      <c r="E249" s="77">
        <v>308.0</v>
      </c>
      <c r="F249" s="21"/>
      <c r="G249" s="22">
        <f t="shared" si="13"/>
        <v>0</v>
      </c>
      <c r="H249" s="23" t="str">
        <f t="shared" si="17"/>
        <v/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8.0" customHeight="1">
      <c r="A250" s="74"/>
      <c r="B250" s="24"/>
      <c r="C250" s="24"/>
      <c r="D250" s="19" t="s">
        <v>10</v>
      </c>
      <c r="E250" s="77">
        <v>386.0</v>
      </c>
      <c r="F250" s="21"/>
      <c r="G250" s="22">
        <f t="shared" si="13"/>
        <v>0</v>
      </c>
      <c r="H250" s="23" t="str">
        <f t="shared" si="17"/>
        <v/>
      </c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8.0" customHeight="1">
      <c r="A251" s="74"/>
      <c r="B251" s="24"/>
      <c r="C251" s="24"/>
      <c r="D251" s="19" t="s">
        <v>11</v>
      </c>
      <c r="E251" s="77">
        <v>630.0</v>
      </c>
      <c r="F251" s="21"/>
      <c r="G251" s="22">
        <f t="shared" si="13"/>
        <v>0</v>
      </c>
      <c r="H251" s="23" t="str">
        <f t="shared" si="17"/>
        <v/>
      </c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8.0" customHeight="1">
      <c r="A252" s="74"/>
      <c r="B252" s="25"/>
      <c r="C252" s="25"/>
      <c r="D252" s="19" t="s">
        <v>12</v>
      </c>
      <c r="E252" s="77">
        <v>744.0</v>
      </c>
      <c r="F252" s="21"/>
      <c r="G252" s="22">
        <f t="shared" si="13"/>
        <v>0</v>
      </c>
      <c r="H252" s="23" t="str">
        <f t="shared" si="17"/>
        <v/>
      </c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8.0" customHeight="1">
      <c r="A253" s="74"/>
      <c r="B253" s="75"/>
      <c r="C253" s="76" t="s">
        <v>111</v>
      </c>
      <c r="D253" s="19" t="s">
        <v>9</v>
      </c>
      <c r="E253" s="77">
        <v>324.0</v>
      </c>
      <c r="F253" s="21"/>
      <c r="G253" s="22">
        <f t="shared" si="13"/>
        <v>0</v>
      </c>
      <c r="H253" s="23" t="str">
        <f t="shared" si="17"/>
        <v/>
      </c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8.0" customHeight="1">
      <c r="A254" s="74"/>
      <c r="B254" s="24"/>
      <c r="C254" s="24"/>
      <c r="D254" s="19" t="s">
        <v>10</v>
      </c>
      <c r="E254" s="77">
        <v>444.0</v>
      </c>
      <c r="F254" s="21"/>
      <c r="G254" s="22">
        <f t="shared" si="13"/>
        <v>0</v>
      </c>
      <c r="H254" s="23" t="str">
        <f t="shared" si="17"/>
        <v/>
      </c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8.0" customHeight="1">
      <c r="A255" s="74"/>
      <c r="B255" s="24"/>
      <c r="C255" s="24"/>
      <c r="D255" s="19" t="s">
        <v>11</v>
      </c>
      <c r="E255" s="77">
        <v>684.0</v>
      </c>
      <c r="F255" s="21"/>
      <c r="G255" s="22">
        <f t="shared" si="13"/>
        <v>0</v>
      </c>
      <c r="H255" s="23" t="str">
        <f t="shared" si="17"/>
        <v/>
      </c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8.0" customHeight="1">
      <c r="A256" s="74"/>
      <c r="B256" s="25"/>
      <c r="C256" s="25"/>
      <c r="D256" s="19" t="s">
        <v>12</v>
      </c>
      <c r="E256" s="77">
        <v>856.0</v>
      </c>
      <c r="F256" s="21"/>
      <c r="G256" s="22">
        <f t="shared" si="13"/>
        <v>0</v>
      </c>
      <c r="H256" s="23" t="str">
        <f t="shared" si="17"/>
        <v/>
      </c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8.0" customHeight="1">
      <c r="A257" s="74"/>
      <c r="B257" s="75"/>
      <c r="C257" s="76" t="s">
        <v>112</v>
      </c>
      <c r="D257" s="19" t="s">
        <v>9</v>
      </c>
      <c r="E257" s="20">
        <v>174.0</v>
      </c>
      <c r="F257" s="23"/>
      <c r="G257" s="22">
        <f t="shared" si="13"/>
        <v>0</v>
      </c>
      <c r="H257" s="23" t="str">
        <f t="shared" si="17"/>
        <v/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8.0" customHeight="1">
      <c r="A258" s="74"/>
      <c r="B258" s="24"/>
      <c r="C258" s="24"/>
      <c r="D258" s="19" t="s">
        <v>10</v>
      </c>
      <c r="E258" s="20">
        <v>212.0</v>
      </c>
      <c r="F258" s="21"/>
      <c r="G258" s="22">
        <f t="shared" si="13"/>
        <v>0</v>
      </c>
      <c r="H258" s="23" t="str">
        <f t="shared" si="17"/>
        <v/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8.0" customHeight="1">
      <c r="A259" s="74"/>
      <c r="B259" s="24"/>
      <c r="C259" s="24"/>
      <c r="D259" s="19" t="s">
        <v>11</v>
      </c>
      <c r="E259" s="20">
        <v>450.0</v>
      </c>
      <c r="F259" s="21"/>
      <c r="G259" s="22">
        <f t="shared" si="13"/>
        <v>0</v>
      </c>
      <c r="H259" s="23" t="str">
        <f t="shared" si="17"/>
        <v/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8.0" customHeight="1">
      <c r="A260" s="74"/>
      <c r="B260" s="24"/>
      <c r="C260" s="24"/>
      <c r="D260" s="19" t="s">
        <v>12</v>
      </c>
      <c r="E260" s="20">
        <v>618.0</v>
      </c>
      <c r="F260" s="21"/>
      <c r="G260" s="22">
        <f t="shared" si="13"/>
        <v>0</v>
      </c>
      <c r="H260" s="23" t="str">
        <f t="shared" si="17"/>
        <v/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8.0" customHeight="1">
      <c r="A261" s="74"/>
      <c r="B261" s="25"/>
      <c r="C261" s="25"/>
      <c r="D261" s="19" t="s">
        <v>13</v>
      </c>
      <c r="E261" s="20">
        <v>798.0</v>
      </c>
      <c r="F261" s="23"/>
      <c r="G261" s="22">
        <f t="shared" si="13"/>
        <v>0</v>
      </c>
      <c r="H261" s="23" t="str">
        <f t="shared" si="17"/>
        <v/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8.0" customHeight="1">
      <c r="A262" s="74"/>
      <c r="B262" s="75"/>
      <c r="C262" s="76" t="s">
        <v>113</v>
      </c>
      <c r="D262" s="19" t="s">
        <v>9</v>
      </c>
      <c r="E262" s="20">
        <v>192.0</v>
      </c>
      <c r="F262" s="23"/>
      <c r="G262" s="22">
        <f t="shared" si="13"/>
        <v>0</v>
      </c>
      <c r="H262" s="23" t="str">
        <f t="shared" si="17"/>
        <v/>
      </c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8.0" customHeight="1">
      <c r="A263" s="74"/>
      <c r="B263" s="24"/>
      <c r="C263" s="24"/>
      <c r="D263" s="19" t="s">
        <v>10</v>
      </c>
      <c r="E263" s="20">
        <v>240.0</v>
      </c>
      <c r="F263" s="21"/>
      <c r="G263" s="22">
        <f t="shared" si="13"/>
        <v>0</v>
      </c>
      <c r="H263" s="23" t="str">
        <f t="shared" si="17"/>
        <v/>
      </c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8.0" customHeight="1">
      <c r="A264" s="74"/>
      <c r="B264" s="24"/>
      <c r="C264" s="24"/>
      <c r="D264" s="19" t="s">
        <v>11</v>
      </c>
      <c r="E264" s="20">
        <v>475.0</v>
      </c>
      <c r="F264" s="21"/>
      <c r="G264" s="22">
        <f t="shared" si="13"/>
        <v>0</v>
      </c>
      <c r="H264" s="23" t="str">
        <f t="shared" si="17"/>
        <v/>
      </c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8.0" customHeight="1">
      <c r="A265" s="74"/>
      <c r="B265" s="24"/>
      <c r="C265" s="24"/>
      <c r="D265" s="19" t="s">
        <v>12</v>
      </c>
      <c r="E265" s="20">
        <v>630.0</v>
      </c>
      <c r="F265" s="21"/>
      <c r="G265" s="22">
        <f t="shared" si="13"/>
        <v>0</v>
      </c>
      <c r="H265" s="23" t="str">
        <f t="shared" si="17"/>
        <v/>
      </c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8.0" customHeight="1">
      <c r="A266" s="74"/>
      <c r="B266" s="25"/>
      <c r="C266" s="25"/>
      <c r="D266" s="19" t="s">
        <v>13</v>
      </c>
      <c r="E266" s="20">
        <v>727.0</v>
      </c>
      <c r="F266" s="23"/>
      <c r="G266" s="22">
        <f t="shared" si="13"/>
        <v>0</v>
      </c>
      <c r="H266" s="23" t="str">
        <f t="shared" si="17"/>
        <v/>
      </c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8.0" customHeight="1">
      <c r="A267" s="74"/>
      <c r="B267" s="75"/>
      <c r="C267" s="76" t="s">
        <v>114</v>
      </c>
      <c r="D267" s="19" t="s">
        <v>9</v>
      </c>
      <c r="E267" s="20">
        <v>171.0</v>
      </c>
      <c r="F267" s="23"/>
      <c r="G267" s="22">
        <f t="shared" si="13"/>
        <v>0</v>
      </c>
      <c r="H267" s="23" t="str">
        <f t="shared" si="17"/>
        <v/>
      </c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8.0" customHeight="1">
      <c r="A268" s="74"/>
      <c r="B268" s="24"/>
      <c r="C268" s="24"/>
      <c r="D268" s="19" t="s">
        <v>10</v>
      </c>
      <c r="E268" s="20">
        <v>214.0</v>
      </c>
      <c r="F268" s="23"/>
      <c r="G268" s="22">
        <f t="shared" si="13"/>
        <v>0</v>
      </c>
      <c r="H268" s="23" t="str">
        <f t="shared" si="17"/>
        <v/>
      </c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8.0" customHeight="1">
      <c r="A269" s="74"/>
      <c r="B269" s="24"/>
      <c r="C269" s="24"/>
      <c r="D269" s="19" t="s">
        <v>11</v>
      </c>
      <c r="E269" s="20">
        <v>330.0</v>
      </c>
      <c r="F269" s="23"/>
      <c r="G269" s="22">
        <f t="shared" si="13"/>
        <v>0</v>
      </c>
      <c r="H269" s="23" t="str">
        <f t="shared" si="17"/>
        <v/>
      </c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8.0" customHeight="1">
      <c r="A270" s="74"/>
      <c r="B270" s="24"/>
      <c r="C270" s="24"/>
      <c r="D270" s="19" t="s">
        <v>12</v>
      </c>
      <c r="E270" s="20">
        <v>475.0</v>
      </c>
      <c r="F270" s="23"/>
      <c r="G270" s="22">
        <f t="shared" si="13"/>
        <v>0</v>
      </c>
      <c r="H270" s="23" t="str">
        <f t="shared" si="17"/>
        <v/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8.0" customHeight="1">
      <c r="A271" s="74"/>
      <c r="B271" s="25"/>
      <c r="C271" s="25"/>
      <c r="D271" s="19" t="s">
        <v>13</v>
      </c>
      <c r="E271" s="20">
        <v>630.0</v>
      </c>
      <c r="F271" s="23"/>
      <c r="G271" s="22">
        <f t="shared" si="13"/>
        <v>0</v>
      </c>
      <c r="H271" s="23" t="str">
        <f t="shared" si="17"/>
        <v/>
      </c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61.5" customHeight="1">
      <c r="A272" s="74"/>
      <c r="B272" s="79"/>
      <c r="C272" s="80" t="s">
        <v>115</v>
      </c>
      <c r="D272" s="36" t="s">
        <v>116</v>
      </c>
      <c r="E272" s="20">
        <v>1620.0</v>
      </c>
      <c r="F272" s="23"/>
      <c r="G272" s="22">
        <f t="shared" si="13"/>
        <v>0</v>
      </c>
      <c r="H272" s="23">
        <f t="shared" ref="H272:H273" si="18">(F272*4)</f>
        <v>0</v>
      </c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63.75" customHeight="1">
      <c r="A273" s="74"/>
      <c r="B273" s="54"/>
      <c r="C273" s="80" t="s">
        <v>117</v>
      </c>
      <c r="D273" s="36" t="s">
        <v>116</v>
      </c>
      <c r="E273" s="20">
        <v>1620.0</v>
      </c>
      <c r="F273" s="23"/>
      <c r="G273" s="22">
        <f t="shared" si="13"/>
        <v>0</v>
      </c>
      <c r="H273" s="23">
        <f t="shared" si="18"/>
        <v>0</v>
      </c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55.25" customHeight="1">
      <c r="A274" s="74"/>
      <c r="B274" s="81"/>
      <c r="C274" s="82" t="s">
        <v>118</v>
      </c>
      <c r="D274" s="83" t="s">
        <v>119</v>
      </c>
      <c r="E274" s="56">
        <v>818.0</v>
      </c>
      <c r="F274" s="84"/>
      <c r="G274" s="85">
        <f t="shared" si="13"/>
        <v>0</v>
      </c>
      <c r="H274" s="23">
        <f t="shared" ref="H274:H277" si="19">(F274*2)</f>
        <v>0</v>
      </c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55.25" customHeight="1">
      <c r="A275" s="74"/>
      <c r="B275" s="81"/>
      <c r="C275" s="82" t="s">
        <v>120</v>
      </c>
      <c r="D275" s="83" t="s">
        <v>119</v>
      </c>
      <c r="E275" s="56">
        <v>580.0</v>
      </c>
      <c r="F275" s="84"/>
      <c r="G275" s="85">
        <f t="shared" si="13"/>
        <v>0</v>
      </c>
      <c r="H275" s="23">
        <f t="shared" si="19"/>
        <v>0</v>
      </c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83.25" customHeight="1">
      <c r="A276" s="74"/>
      <c r="B276" s="81"/>
      <c r="C276" s="82" t="s">
        <v>121</v>
      </c>
      <c r="D276" s="83" t="s">
        <v>119</v>
      </c>
      <c r="E276" s="56">
        <v>422.0</v>
      </c>
      <c r="F276" s="84"/>
      <c r="G276" s="85">
        <f t="shared" si="13"/>
        <v>0</v>
      </c>
      <c r="H276" s="23">
        <f t="shared" si="19"/>
        <v>0</v>
      </c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83.25" customHeight="1">
      <c r="A277" s="74"/>
      <c r="B277" s="81"/>
      <c r="C277" s="82" t="s">
        <v>122</v>
      </c>
      <c r="D277" s="83" t="s">
        <v>119</v>
      </c>
      <c r="E277" s="56">
        <v>422.0</v>
      </c>
      <c r="F277" s="84"/>
      <c r="G277" s="85">
        <f t="shared" si="13"/>
        <v>0</v>
      </c>
      <c r="H277" s="23">
        <f t="shared" si="19"/>
        <v>0</v>
      </c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22.5" customHeight="1">
      <c r="A278" s="86"/>
      <c r="B278" s="87" t="s">
        <v>123</v>
      </c>
      <c r="C278" s="3"/>
      <c r="D278" s="3"/>
      <c r="E278" s="3"/>
      <c r="F278" s="4"/>
      <c r="G278" s="88">
        <f t="shared" ref="G278:H278" si="20">SUM(G4:G277)</f>
        <v>0</v>
      </c>
      <c r="H278" s="89">
        <f t="shared" si="20"/>
        <v>0</v>
      </c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2.75" customHeight="1">
      <c r="A279" s="90"/>
      <c r="B279" s="90"/>
      <c r="C279" s="91"/>
      <c r="D279" s="91"/>
      <c r="E279" s="92"/>
      <c r="F279" s="45"/>
      <c r="G279" s="93"/>
      <c r="H279" s="4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9.5" customHeight="1">
      <c r="A280" s="94"/>
      <c r="B280" s="95" t="s">
        <v>124</v>
      </c>
      <c r="C280" s="4"/>
      <c r="D280" s="96"/>
      <c r="E280" s="97"/>
      <c r="F280" s="91"/>
      <c r="G280" s="98"/>
      <c r="H280" s="99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5"/>
    </row>
    <row r="281" ht="6.75" customHeight="1">
      <c r="A281" s="31"/>
      <c r="B281" s="101"/>
      <c r="C281" s="4"/>
      <c r="D281" s="96"/>
      <c r="E281" s="97"/>
      <c r="F281" s="91"/>
      <c r="G281" s="98"/>
      <c r="H281" s="99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5"/>
    </row>
    <row r="282" ht="19.5" customHeight="1">
      <c r="A282" s="102"/>
      <c r="B282" s="103"/>
      <c r="C282" s="104" t="s">
        <v>125</v>
      </c>
      <c r="D282" s="96"/>
      <c r="E282" s="97"/>
      <c r="F282" s="91"/>
      <c r="G282" s="56"/>
      <c r="H282" s="99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5"/>
    </row>
    <row r="283" ht="19.5" customHeight="1">
      <c r="A283" s="102"/>
      <c r="B283" s="103"/>
      <c r="C283" s="105" t="s">
        <v>126</v>
      </c>
      <c r="D283" s="96"/>
      <c r="E283" s="97"/>
      <c r="F283" s="91"/>
      <c r="G283" s="56"/>
      <c r="H283" s="99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  <c r="AA283" s="5"/>
    </row>
    <row r="284" ht="19.5" customHeight="1">
      <c r="A284" s="102"/>
      <c r="B284" s="103"/>
      <c r="C284" s="106" t="s">
        <v>127</v>
      </c>
      <c r="D284" s="96"/>
      <c r="E284" s="97"/>
      <c r="F284" s="91"/>
      <c r="G284" s="56"/>
      <c r="H284" s="99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5"/>
    </row>
    <row r="285" ht="19.5" customHeight="1">
      <c r="A285" s="102"/>
      <c r="B285" s="103"/>
      <c r="C285" s="107" t="s">
        <v>128</v>
      </c>
      <c r="D285" s="96"/>
      <c r="E285" s="97"/>
      <c r="F285" s="91"/>
      <c r="G285" s="56"/>
      <c r="H285" s="99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5"/>
    </row>
    <row r="286" ht="19.5" customHeight="1">
      <c r="A286" s="102"/>
      <c r="B286" s="103"/>
      <c r="C286" s="108" t="s">
        <v>129</v>
      </c>
      <c r="D286" s="96"/>
      <c r="E286" s="97"/>
      <c r="F286" s="91"/>
      <c r="G286" s="56"/>
      <c r="H286" s="99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5"/>
    </row>
    <row r="287" ht="19.5" customHeight="1">
      <c r="A287" s="102"/>
      <c r="B287" s="103"/>
      <c r="C287" s="109" t="s">
        <v>130</v>
      </c>
      <c r="D287" s="96"/>
      <c r="E287" s="97"/>
      <c r="F287" s="110"/>
      <c r="G287" s="98"/>
      <c r="H287" s="99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5"/>
    </row>
    <row r="288" ht="19.5" customHeight="1">
      <c r="A288" s="102"/>
      <c r="B288" s="103"/>
      <c r="C288" s="111" t="s">
        <v>131</v>
      </c>
      <c r="D288" s="96"/>
      <c r="E288" s="97"/>
      <c r="F288" s="91"/>
      <c r="G288" s="98"/>
      <c r="H288" s="99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5"/>
    </row>
    <row r="289" ht="19.5" customHeight="1">
      <c r="A289" s="102"/>
      <c r="B289" s="103"/>
      <c r="C289" s="112" t="s">
        <v>132</v>
      </c>
      <c r="D289" s="96"/>
      <c r="E289" s="97"/>
      <c r="F289" s="91"/>
      <c r="G289" s="98"/>
      <c r="H289" s="99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5"/>
    </row>
    <row r="290" ht="19.5" customHeight="1">
      <c r="A290" s="102"/>
      <c r="B290" s="103"/>
      <c r="C290" s="113" t="s">
        <v>133</v>
      </c>
      <c r="D290" s="96"/>
      <c r="E290" s="97"/>
      <c r="F290" s="91"/>
      <c r="G290" s="98"/>
      <c r="H290" s="99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5"/>
    </row>
    <row r="291" ht="19.5" customHeight="1">
      <c r="A291" s="102"/>
      <c r="B291" s="102"/>
      <c r="C291" s="102"/>
      <c r="D291" s="96"/>
      <c r="E291" s="97"/>
      <c r="F291" s="91"/>
      <c r="G291" s="98"/>
      <c r="H291" s="99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  <c r="AA291" s="5"/>
    </row>
    <row r="292" ht="19.5" customHeight="1">
      <c r="A292" s="114"/>
      <c r="B292" s="114" t="s">
        <v>134</v>
      </c>
      <c r="F292" s="114"/>
      <c r="G292" s="115"/>
      <c r="H292" s="114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  <c r="AA292" s="5"/>
    </row>
    <row r="293" ht="19.5" customHeight="1">
      <c r="A293" s="114"/>
      <c r="B293" s="114"/>
      <c r="C293" s="102"/>
      <c r="D293" s="102"/>
      <c r="E293" s="97"/>
      <c r="F293" s="114"/>
      <c r="G293" s="115"/>
      <c r="H293" s="114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  <c r="AA293" s="5"/>
    </row>
    <row r="294" ht="19.5" customHeight="1">
      <c r="A294" s="116"/>
      <c r="B294" s="116" t="s">
        <v>135</v>
      </c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5"/>
    </row>
    <row r="295" ht="24.0" customHeight="1">
      <c r="A295" s="116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2.75" customHeight="1">
      <c r="A296" s="90"/>
      <c r="B296" s="90"/>
      <c r="C296" s="91"/>
      <c r="D296" s="91"/>
      <c r="E296" s="92"/>
      <c r="F296" s="45"/>
      <c r="G296" s="93"/>
      <c r="H296" s="4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35.25" customHeight="1">
      <c r="A297" s="117"/>
      <c r="B297" s="118" t="s">
        <v>136</v>
      </c>
      <c r="C297" s="119"/>
      <c r="D297" s="119"/>
      <c r="E297" s="119"/>
      <c r="F297" s="119"/>
      <c r="G297" s="119"/>
      <c r="H297" s="119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2.75" customHeight="1">
      <c r="A298" s="90"/>
      <c r="B298" s="90"/>
      <c r="C298" s="91"/>
      <c r="D298" s="91"/>
      <c r="E298" s="92"/>
      <c r="F298" s="45"/>
      <c r="G298" s="93"/>
      <c r="H298" s="4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9.5" customHeight="1">
      <c r="A299" s="120"/>
      <c r="B299" s="121" t="s">
        <v>137</v>
      </c>
      <c r="C299" s="3"/>
      <c r="D299" s="3"/>
      <c r="E299" s="3"/>
      <c r="F299" s="3"/>
      <c r="G299" s="3"/>
      <c r="H299" s="4"/>
      <c r="I299" s="122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9.5" customHeight="1">
      <c r="A300" s="123"/>
      <c r="B300" s="124" t="s">
        <v>138</v>
      </c>
      <c r="C300" s="101"/>
      <c r="D300" s="3"/>
      <c r="E300" s="3"/>
      <c r="F300" s="3"/>
      <c r="G300" s="3"/>
      <c r="H300" s="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9.5" customHeight="1">
      <c r="A301" s="125"/>
      <c r="B301" s="126" t="s">
        <v>139</v>
      </c>
      <c r="C301" s="101"/>
      <c r="D301" s="3"/>
      <c r="E301" s="3"/>
      <c r="F301" s="3"/>
      <c r="G301" s="3"/>
      <c r="H301" s="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9.5" customHeight="1">
      <c r="A302" s="125"/>
      <c r="B302" s="126" t="s">
        <v>140</v>
      </c>
      <c r="C302" s="101"/>
      <c r="D302" s="3"/>
      <c r="E302" s="3"/>
      <c r="F302" s="3"/>
      <c r="G302" s="3"/>
      <c r="H302" s="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9.5" customHeight="1">
      <c r="A303" s="125"/>
      <c r="B303" s="126" t="s">
        <v>141</v>
      </c>
      <c r="C303" s="101"/>
      <c r="D303" s="3"/>
      <c r="E303" s="3"/>
      <c r="F303" s="3"/>
      <c r="G303" s="3"/>
      <c r="H303" s="4"/>
      <c r="I303" s="122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9.5" customHeight="1">
      <c r="A304" s="125"/>
      <c r="B304" s="126" t="s">
        <v>142</v>
      </c>
      <c r="C304" s="101"/>
      <c r="D304" s="3"/>
      <c r="E304" s="3"/>
      <c r="F304" s="3"/>
      <c r="G304" s="3"/>
      <c r="H304" s="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9.5" customHeight="1">
      <c r="A305" s="125"/>
      <c r="B305" s="126" t="s">
        <v>143</v>
      </c>
      <c r="C305" s="101"/>
      <c r="D305" s="3"/>
      <c r="E305" s="3"/>
      <c r="F305" s="3"/>
      <c r="G305" s="3"/>
      <c r="H305" s="4"/>
      <c r="I305" s="122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9.5" customHeight="1">
      <c r="A306" s="123"/>
      <c r="B306" s="124" t="s">
        <v>144</v>
      </c>
      <c r="C306" s="101"/>
      <c r="D306" s="3"/>
      <c r="E306" s="3"/>
      <c r="F306" s="3"/>
      <c r="G306" s="3"/>
      <c r="H306" s="4"/>
      <c r="I306" s="122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9.5" customHeight="1">
      <c r="A307" s="125"/>
      <c r="B307" s="126" t="s">
        <v>141</v>
      </c>
      <c r="C307" s="101"/>
      <c r="D307" s="3"/>
      <c r="E307" s="3"/>
      <c r="F307" s="3"/>
      <c r="G307" s="3"/>
      <c r="H307" s="4"/>
      <c r="I307" s="122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9.5" customHeight="1">
      <c r="A308" s="125"/>
      <c r="B308" s="126" t="s">
        <v>145</v>
      </c>
      <c r="C308" s="101"/>
      <c r="D308" s="3"/>
      <c r="E308" s="3"/>
      <c r="F308" s="3"/>
      <c r="G308" s="3"/>
      <c r="H308" s="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9.5" customHeight="1">
      <c r="A309" s="125"/>
      <c r="B309" s="126" t="s">
        <v>146</v>
      </c>
      <c r="C309" s="101"/>
      <c r="D309" s="3"/>
      <c r="E309" s="3"/>
      <c r="F309" s="3"/>
      <c r="G309" s="3"/>
      <c r="H309" s="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9.5" customHeight="1">
      <c r="A310" s="125"/>
      <c r="B310" s="126" t="s">
        <v>147</v>
      </c>
      <c r="C310" s="101"/>
      <c r="D310" s="3"/>
      <c r="E310" s="3"/>
      <c r="F310" s="3"/>
      <c r="G310" s="3"/>
      <c r="H310" s="4"/>
      <c r="I310" s="122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9.5" customHeight="1">
      <c r="A311" s="125"/>
      <c r="B311" s="127" t="s">
        <v>148</v>
      </c>
      <c r="C311" s="101"/>
      <c r="D311" s="3"/>
      <c r="E311" s="3"/>
      <c r="F311" s="3"/>
      <c r="G311" s="3"/>
      <c r="H311" s="4"/>
      <c r="I311" s="122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9.5" customHeight="1">
      <c r="A312" s="128"/>
      <c r="B312" s="129" t="s">
        <v>149</v>
      </c>
      <c r="C312" s="3"/>
      <c r="D312" s="3"/>
      <c r="E312" s="3"/>
      <c r="F312" s="3"/>
      <c r="G312" s="3"/>
      <c r="H312" s="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2.75" customHeight="1">
      <c r="A313" s="102"/>
      <c r="B313" s="102"/>
      <c r="C313" s="102"/>
      <c r="D313" s="102"/>
      <c r="E313" s="97"/>
      <c r="F313" s="102"/>
      <c r="G313" s="97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</row>
    <row r="314" ht="12.75" customHeight="1">
      <c r="A314" s="102"/>
      <c r="B314" s="102"/>
      <c r="C314" s="102"/>
      <c r="D314" s="102"/>
      <c r="E314" s="97"/>
      <c r="F314" s="102"/>
      <c r="G314" s="97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</row>
    <row r="315" ht="12.75" customHeight="1">
      <c r="A315" s="102"/>
      <c r="B315" s="102"/>
      <c r="C315" s="102"/>
      <c r="D315" s="102"/>
      <c r="E315" s="97"/>
      <c r="F315" s="102"/>
      <c r="G315" s="97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</row>
    <row r="316" ht="12.75" customHeight="1">
      <c r="A316" s="102"/>
      <c r="B316" s="102"/>
      <c r="C316" s="102"/>
      <c r="D316" s="102"/>
      <c r="E316" s="97"/>
      <c r="F316" s="102"/>
      <c r="G316" s="97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</row>
    <row r="317" ht="12.75" customHeight="1">
      <c r="A317" s="102"/>
      <c r="B317" s="102"/>
      <c r="C317" s="102"/>
      <c r="D317" s="102"/>
      <c r="E317" s="97"/>
      <c r="F317" s="102"/>
      <c r="G317" s="97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</row>
    <row r="318" ht="12.75" customHeight="1">
      <c r="A318" s="102"/>
      <c r="B318" s="102"/>
      <c r="C318" s="102"/>
      <c r="D318" s="102"/>
      <c r="E318" s="97"/>
      <c r="F318" s="102"/>
      <c r="G318" s="97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</row>
    <row r="319" ht="12.75" customHeight="1">
      <c r="A319" s="102"/>
      <c r="B319" s="102"/>
      <c r="C319" s="102"/>
      <c r="D319" s="102"/>
      <c r="E319" s="97"/>
      <c r="F319" s="102"/>
      <c r="G319" s="97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</row>
    <row r="320" ht="12.75" customHeight="1">
      <c r="A320" s="102"/>
      <c r="B320" s="102"/>
      <c r="C320" s="102"/>
      <c r="D320" s="102"/>
      <c r="E320" s="97"/>
      <c r="F320" s="102"/>
      <c r="G320" s="97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</row>
    <row r="321" ht="12.75" customHeight="1">
      <c r="A321" s="102"/>
      <c r="B321" s="102"/>
      <c r="C321" s="102"/>
      <c r="D321" s="102"/>
      <c r="E321" s="97"/>
      <c r="F321" s="102"/>
      <c r="G321" s="97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</row>
    <row r="322" ht="12.75" customHeight="1">
      <c r="A322" s="102"/>
      <c r="B322" s="102"/>
      <c r="C322" s="102"/>
      <c r="D322" s="102"/>
      <c r="E322" s="97"/>
      <c r="F322" s="102"/>
      <c r="G322" s="97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</row>
    <row r="323" ht="12.75" customHeight="1">
      <c r="A323" s="102"/>
      <c r="B323" s="102"/>
      <c r="C323" s="102"/>
      <c r="D323" s="102"/>
      <c r="E323" s="97"/>
      <c r="F323" s="102"/>
      <c r="G323" s="97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</row>
    <row r="324" ht="12.75" customHeight="1">
      <c r="A324" s="102"/>
      <c r="B324" s="102"/>
      <c r="C324" s="102"/>
      <c r="D324" s="102"/>
      <c r="E324" s="97"/>
      <c r="F324" s="102"/>
      <c r="G324" s="97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</row>
    <row r="325" ht="12.75" customHeight="1">
      <c r="A325" s="102"/>
      <c r="B325" s="102"/>
      <c r="C325" s="102"/>
      <c r="D325" s="102"/>
      <c r="E325" s="97"/>
      <c r="F325" s="102"/>
      <c r="G325" s="97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</row>
    <row r="326" ht="12.75" customHeight="1">
      <c r="A326" s="102"/>
      <c r="B326" s="102"/>
      <c r="C326" s="102"/>
      <c r="D326" s="102"/>
      <c r="E326" s="97"/>
      <c r="F326" s="102"/>
      <c r="G326" s="97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</row>
    <row r="327" ht="12.75" customHeight="1">
      <c r="A327" s="102"/>
      <c r="B327" s="102"/>
      <c r="C327" s="102"/>
      <c r="D327" s="102"/>
      <c r="E327" s="97"/>
      <c r="F327" s="102"/>
      <c r="G327" s="97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</row>
    <row r="328" ht="12.75" customHeight="1">
      <c r="A328" s="102"/>
      <c r="B328" s="102"/>
      <c r="C328" s="102"/>
      <c r="D328" s="102"/>
      <c r="E328" s="97"/>
      <c r="F328" s="102"/>
      <c r="G328" s="97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</row>
    <row r="329" ht="12.75" customHeight="1">
      <c r="A329" s="102"/>
      <c r="B329" s="102"/>
      <c r="C329" s="102"/>
      <c r="D329" s="102"/>
      <c r="E329" s="97"/>
      <c r="F329" s="102"/>
      <c r="G329" s="97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</row>
    <row r="330" ht="12.75" customHeight="1">
      <c r="A330" s="102"/>
      <c r="B330" s="102"/>
      <c r="C330" s="102"/>
      <c r="D330" s="102"/>
      <c r="E330" s="97"/>
      <c r="F330" s="102"/>
      <c r="G330" s="97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</row>
    <row r="331" ht="12.75" customHeight="1">
      <c r="A331" s="102"/>
      <c r="B331" s="102"/>
      <c r="C331" s="102"/>
      <c r="D331" s="102"/>
      <c r="E331" s="97"/>
      <c r="F331" s="102"/>
      <c r="G331" s="97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</row>
    <row r="332" ht="12.75" customHeight="1">
      <c r="A332" s="102"/>
      <c r="B332" s="102"/>
      <c r="C332" s="102"/>
      <c r="D332" s="102"/>
      <c r="E332" s="97"/>
      <c r="F332" s="102"/>
      <c r="G332" s="97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</row>
    <row r="333" ht="12.75" customHeight="1">
      <c r="A333" s="102"/>
      <c r="B333" s="102"/>
      <c r="C333" s="102"/>
      <c r="D333" s="102"/>
      <c r="E333" s="97"/>
      <c r="F333" s="102"/>
      <c r="G333" s="97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</row>
    <row r="334" ht="12.75" customHeight="1">
      <c r="A334" s="102"/>
      <c r="B334" s="102"/>
      <c r="C334" s="102"/>
      <c r="D334" s="102"/>
      <c r="E334" s="97"/>
      <c r="F334" s="102"/>
      <c r="G334" s="97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</row>
    <row r="335" ht="12.75" customHeight="1">
      <c r="A335" s="102"/>
      <c r="B335" s="102"/>
      <c r="C335" s="102"/>
      <c r="D335" s="102"/>
      <c r="E335" s="97"/>
      <c r="F335" s="102"/>
      <c r="G335" s="97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</row>
    <row r="336" ht="12.75" customHeight="1">
      <c r="A336" s="102"/>
      <c r="B336" s="102"/>
      <c r="C336" s="102"/>
      <c r="D336" s="102"/>
      <c r="E336" s="97"/>
      <c r="F336" s="102"/>
      <c r="G336" s="97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</row>
    <row r="337" ht="12.75" customHeight="1">
      <c r="A337" s="102"/>
      <c r="B337" s="102"/>
      <c r="C337" s="102"/>
      <c r="D337" s="102"/>
      <c r="E337" s="97"/>
      <c r="F337" s="102"/>
      <c r="G337" s="97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</row>
    <row r="338" ht="12.75" customHeight="1">
      <c r="A338" s="102"/>
      <c r="B338" s="102"/>
      <c r="C338" s="102"/>
      <c r="D338" s="102"/>
      <c r="E338" s="97"/>
      <c r="F338" s="102"/>
      <c r="G338" s="97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</row>
    <row r="339" ht="12.75" customHeight="1">
      <c r="A339" s="102"/>
      <c r="B339" s="102"/>
      <c r="C339" s="102"/>
      <c r="D339" s="102"/>
      <c r="E339" s="97"/>
      <c r="F339" s="102"/>
      <c r="G339" s="97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</row>
    <row r="340" ht="12.75" customHeight="1">
      <c r="A340" s="102"/>
      <c r="B340" s="102"/>
      <c r="C340" s="102"/>
      <c r="D340" s="102"/>
      <c r="E340" s="97"/>
      <c r="F340" s="102"/>
      <c r="G340" s="97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</row>
    <row r="341" ht="12.75" customHeight="1">
      <c r="A341" s="102"/>
      <c r="B341" s="102"/>
      <c r="C341" s="102"/>
      <c r="D341" s="102"/>
      <c r="E341" s="97"/>
      <c r="F341" s="102"/>
      <c r="G341" s="97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</row>
    <row r="342" ht="12.75" customHeight="1">
      <c r="A342" s="102"/>
      <c r="B342" s="102"/>
      <c r="C342" s="102"/>
      <c r="D342" s="102"/>
      <c r="E342" s="97"/>
      <c r="F342" s="102"/>
      <c r="G342" s="97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</row>
    <row r="343" ht="12.75" customHeight="1">
      <c r="A343" s="102"/>
      <c r="B343" s="102"/>
      <c r="C343" s="102"/>
      <c r="D343" s="102"/>
      <c r="E343" s="97"/>
      <c r="F343" s="102"/>
      <c r="G343" s="97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</row>
    <row r="344" ht="12.75" customHeight="1">
      <c r="A344" s="102"/>
      <c r="B344" s="102"/>
      <c r="C344" s="102"/>
      <c r="D344" s="102"/>
      <c r="E344" s="97"/>
      <c r="F344" s="102"/>
      <c r="G344" s="97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</row>
    <row r="345" ht="12.75" customHeight="1">
      <c r="A345" s="102"/>
      <c r="B345" s="102"/>
      <c r="C345" s="102"/>
      <c r="D345" s="102"/>
      <c r="E345" s="97"/>
      <c r="F345" s="102"/>
      <c r="G345" s="97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</row>
    <row r="346" ht="12.75" customHeight="1">
      <c r="A346" s="102"/>
      <c r="B346" s="102"/>
      <c r="C346" s="102"/>
      <c r="D346" s="102"/>
      <c r="E346" s="97"/>
      <c r="F346" s="102"/>
      <c r="G346" s="97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</row>
    <row r="347" ht="12.75" customHeight="1">
      <c r="A347" s="102"/>
      <c r="B347" s="102"/>
      <c r="C347" s="102"/>
      <c r="D347" s="102"/>
      <c r="E347" s="97"/>
      <c r="F347" s="102"/>
      <c r="G347" s="97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</row>
    <row r="348" ht="12.75" customHeight="1">
      <c r="A348" s="102"/>
      <c r="B348" s="102"/>
      <c r="C348" s="102"/>
      <c r="D348" s="102"/>
      <c r="E348" s="97"/>
      <c r="F348" s="102"/>
      <c r="G348" s="97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</row>
    <row r="349" ht="12.75" customHeight="1">
      <c r="A349" s="102"/>
      <c r="B349" s="102"/>
      <c r="C349" s="102"/>
      <c r="D349" s="102"/>
      <c r="E349" s="97"/>
      <c r="F349" s="102"/>
      <c r="G349" s="97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</row>
    <row r="350" ht="12.75" customHeight="1">
      <c r="A350" s="102"/>
      <c r="B350" s="102"/>
      <c r="C350" s="102"/>
      <c r="D350" s="102"/>
      <c r="E350" s="97"/>
      <c r="F350" s="102"/>
      <c r="G350" s="97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</row>
    <row r="351" ht="12.75" customHeight="1">
      <c r="A351" s="102"/>
      <c r="B351" s="102"/>
      <c r="C351" s="102"/>
      <c r="D351" s="102"/>
      <c r="E351" s="97"/>
      <c r="F351" s="102"/>
      <c r="G351" s="97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</row>
    <row r="352" ht="12.75" customHeight="1">
      <c r="A352" s="102"/>
      <c r="B352" s="102"/>
      <c r="C352" s="102"/>
      <c r="D352" s="102"/>
      <c r="E352" s="97"/>
      <c r="F352" s="102"/>
      <c r="G352" s="97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</row>
    <row r="353" ht="12.75" customHeight="1">
      <c r="A353" s="102"/>
      <c r="B353" s="102"/>
      <c r="C353" s="102"/>
      <c r="D353" s="102"/>
      <c r="E353" s="97"/>
      <c r="F353" s="102"/>
      <c r="G353" s="97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</row>
    <row r="354" ht="12.75" customHeight="1">
      <c r="A354" s="102"/>
      <c r="B354" s="102"/>
      <c r="C354" s="102"/>
      <c r="D354" s="102"/>
      <c r="E354" s="97"/>
      <c r="F354" s="102"/>
      <c r="G354" s="97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</row>
    <row r="355" ht="12.75" customHeight="1">
      <c r="A355" s="102"/>
      <c r="B355" s="102"/>
      <c r="C355" s="102"/>
      <c r="D355" s="102"/>
      <c r="E355" s="97"/>
      <c r="F355" s="102"/>
      <c r="G355" s="97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</row>
    <row r="356" ht="12.75" customHeight="1">
      <c r="A356" s="102"/>
      <c r="B356" s="102"/>
      <c r="C356" s="102"/>
      <c r="D356" s="102"/>
      <c r="E356" s="97"/>
      <c r="F356" s="102"/>
      <c r="G356" s="97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</row>
    <row r="357" ht="12.75" customHeight="1">
      <c r="A357" s="102"/>
      <c r="B357" s="102"/>
      <c r="C357" s="102"/>
      <c r="D357" s="102"/>
      <c r="E357" s="97"/>
      <c r="F357" s="102"/>
      <c r="G357" s="97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</row>
    <row r="358" ht="12.75" customHeight="1">
      <c r="A358" s="102"/>
      <c r="B358" s="102"/>
      <c r="C358" s="102"/>
      <c r="D358" s="102"/>
      <c r="E358" s="97"/>
      <c r="F358" s="102"/>
      <c r="G358" s="97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</row>
    <row r="359" ht="12.75" customHeight="1">
      <c r="A359" s="102"/>
      <c r="B359" s="102"/>
      <c r="C359" s="102"/>
      <c r="D359" s="102"/>
      <c r="E359" s="97"/>
      <c r="F359" s="102"/>
      <c r="G359" s="97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</row>
    <row r="360" ht="12.75" customHeight="1">
      <c r="A360" s="102"/>
      <c r="B360" s="102"/>
      <c r="C360" s="102"/>
      <c r="D360" s="102"/>
      <c r="E360" s="97"/>
      <c r="F360" s="102"/>
      <c r="G360" s="97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</row>
    <row r="361" ht="12.75" customHeight="1">
      <c r="A361" s="102"/>
      <c r="B361" s="102"/>
      <c r="C361" s="102"/>
      <c r="D361" s="102"/>
      <c r="E361" s="97"/>
      <c r="F361" s="102"/>
      <c r="G361" s="97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</row>
    <row r="362" ht="12.75" customHeight="1">
      <c r="A362" s="102"/>
      <c r="B362" s="102"/>
      <c r="C362" s="102"/>
      <c r="D362" s="102"/>
      <c r="E362" s="97"/>
      <c r="F362" s="102"/>
      <c r="G362" s="97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</row>
    <row r="363" ht="12.75" customHeight="1">
      <c r="A363" s="102"/>
      <c r="B363" s="102"/>
      <c r="C363" s="102"/>
      <c r="D363" s="102"/>
      <c r="E363" s="97"/>
      <c r="F363" s="102"/>
      <c r="G363" s="97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</row>
    <row r="364" ht="12.75" customHeight="1">
      <c r="A364" s="102"/>
      <c r="B364" s="102"/>
      <c r="C364" s="102"/>
      <c r="D364" s="102"/>
      <c r="E364" s="97"/>
      <c r="F364" s="102"/>
      <c r="G364" s="97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</row>
    <row r="365" ht="12.75" customHeight="1">
      <c r="A365" s="102"/>
      <c r="B365" s="102"/>
      <c r="C365" s="102"/>
      <c r="D365" s="102"/>
      <c r="E365" s="97"/>
      <c r="F365" s="102"/>
      <c r="G365" s="97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</row>
    <row r="366" ht="12.75" customHeight="1">
      <c r="A366" s="102"/>
      <c r="B366" s="102"/>
      <c r="C366" s="102"/>
      <c r="D366" s="102"/>
      <c r="E366" s="97"/>
      <c r="F366" s="102"/>
      <c r="G366" s="97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</row>
    <row r="367" ht="12.75" customHeight="1">
      <c r="A367" s="102"/>
      <c r="B367" s="102"/>
      <c r="C367" s="102"/>
      <c r="D367" s="102"/>
      <c r="E367" s="97"/>
      <c r="F367" s="102"/>
      <c r="G367" s="97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</row>
    <row r="368" ht="12.75" customHeight="1">
      <c r="A368" s="102"/>
      <c r="B368" s="102"/>
      <c r="C368" s="102"/>
      <c r="D368" s="102"/>
      <c r="E368" s="97"/>
      <c r="F368" s="102"/>
      <c r="G368" s="97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</row>
    <row r="369" ht="12.75" customHeight="1">
      <c r="A369" s="102"/>
      <c r="B369" s="102"/>
      <c r="C369" s="102"/>
      <c r="D369" s="102"/>
      <c r="E369" s="97"/>
      <c r="F369" s="102"/>
      <c r="G369" s="97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</row>
    <row r="370" ht="12.75" customHeight="1">
      <c r="A370" s="102"/>
      <c r="B370" s="102"/>
      <c r="C370" s="102"/>
      <c r="D370" s="102"/>
      <c r="E370" s="97"/>
      <c r="F370" s="102"/>
      <c r="G370" s="97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</row>
    <row r="371" ht="12.75" customHeight="1">
      <c r="A371" s="102"/>
      <c r="B371" s="102"/>
      <c r="C371" s="102"/>
      <c r="D371" s="102"/>
      <c r="E371" s="97"/>
      <c r="F371" s="102"/>
      <c r="G371" s="97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</row>
    <row r="372" ht="12.75" customHeight="1">
      <c r="A372" s="102"/>
      <c r="B372" s="102"/>
      <c r="C372" s="102"/>
      <c r="D372" s="102"/>
      <c r="E372" s="97"/>
      <c r="F372" s="102"/>
      <c r="G372" s="97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</row>
    <row r="373" ht="12.75" customHeight="1">
      <c r="A373" s="102"/>
      <c r="B373" s="102"/>
      <c r="C373" s="102"/>
      <c r="D373" s="102"/>
      <c r="E373" s="97"/>
      <c r="F373" s="102"/>
      <c r="G373" s="97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</row>
    <row r="374" ht="12.75" customHeight="1">
      <c r="A374" s="102"/>
      <c r="B374" s="102"/>
      <c r="C374" s="102"/>
      <c r="D374" s="102"/>
      <c r="E374" s="97"/>
      <c r="F374" s="102"/>
      <c r="G374" s="97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</row>
    <row r="375" ht="12.75" customHeight="1">
      <c r="A375" s="102"/>
      <c r="B375" s="102"/>
      <c r="C375" s="102"/>
      <c r="D375" s="102"/>
      <c r="E375" s="97"/>
      <c r="F375" s="102"/>
      <c r="G375" s="97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</row>
    <row r="376" ht="12.75" customHeight="1">
      <c r="A376" s="102"/>
      <c r="B376" s="102"/>
      <c r="C376" s="102"/>
      <c r="D376" s="102"/>
      <c r="E376" s="97"/>
      <c r="F376" s="102"/>
      <c r="G376" s="97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</row>
    <row r="377" ht="12.75" customHeight="1">
      <c r="A377" s="102"/>
      <c r="B377" s="102"/>
      <c r="C377" s="102"/>
      <c r="D377" s="102"/>
      <c r="E377" s="97"/>
      <c r="F377" s="102"/>
      <c r="G377" s="97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</row>
    <row r="378" ht="12.75" customHeight="1">
      <c r="A378" s="102"/>
      <c r="B378" s="102"/>
      <c r="C378" s="102"/>
      <c r="D378" s="102"/>
      <c r="E378" s="97"/>
      <c r="F378" s="102"/>
      <c r="G378" s="97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</row>
    <row r="379" ht="12.75" customHeight="1">
      <c r="A379" s="102"/>
      <c r="B379" s="102"/>
      <c r="C379" s="102"/>
      <c r="D379" s="102"/>
      <c r="E379" s="97"/>
      <c r="F379" s="102"/>
      <c r="G379" s="97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</row>
    <row r="380" ht="12.75" customHeight="1">
      <c r="A380" s="102"/>
      <c r="B380" s="102"/>
      <c r="C380" s="102"/>
      <c r="D380" s="102"/>
      <c r="E380" s="97"/>
      <c r="F380" s="102"/>
      <c r="G380" s="97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</row>
    <row r="381" ht="12.75" customHeight="1">
      <c r="A381" s="102"/>
      <c r="B381" s="102"/>
      <c r="C381" s="102"/>
      <c r="D381" s="102"/>
      <c r="E381" s="97"/>
      <c r="F381" s="102"/>
      <c r="G381" s="97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</row>
    <row r="382" ht="12.75" customHeight="1">
      <c r="A382" s="102"/>
      <c r="B382" s="102"/>
      <c r="C382" s="102"/>
      <c r="D382" s="102"/>
      <c r="E382" s="97"/>
      <c r="F382" s="102"/>
      <c r="G382" s="97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</row>
    <row r="383" ht="12.75" customHeight="1">
      <c r="A383" s="102"/>
      <c r="B383" s="102"/>
      <c r="C383" s="102"/>
      <c r="D383" s="102"/>
      <c r="E383" s="97"/>
      <c r="F383" s="102"/>
      <c r="G383" s="97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</row>
    <row r="384" ht="12.75" customHeight="1">
      <c r="A384" s="102"/>
      <c r="B384" s="102"/>
      <c r="C384" s="102"/>
      <c r="D384" s="102"/>
      <c r="E384" s="97"/>
      <c r="F384" s="102"/>
      <c r="G384" s="97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</row>
    <row r="385" ht="12.75" customHeight="1">
      <c r="A385" s="102"/>
      <c r="B385" s="102"/>
      <c r="C385" s="102"/>
      <c r="D385" s="102"/>
      <c r="E385" s="97"/>
      <c r="F385" s="102"/>
      <c r="G385" s="97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</row>
    <row r="386" ht="12.75" customHeight="1">
      <c r="A386" s="102"/>
      <c r="B386" s="102"/>
      <c r="C386" s="102"/>
      <c r="D386" s="102"/>
      <c r="E386" s="97"/>
      <c r="F386" s="102"/>
      <c r="G386" s="97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</row>
    <row r="387" ht="12.75" customHeight="1">
      <c r="A387" s="102"/>
      <c r="B387" s="102"/>
      <c r="C387" s="102"/>
      <c r="D387" s="102"/>
      <c r="E387" s="97"/>
      <c r="F387" s="102"/>
      <c r="G387" s="97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</row>
    <row r="388" ht="12.75" customHeight="1">
      <c r="A388" s="102"/>
      <c r="B388" s="102"/>
      <c r="C388" s="102"/>
      <c r="D388" s="102"/>
      <c r="E388" s="97"/>
      <c r="F388" s="102"/>
      <c r="G388" s="97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</row>
    <row r="389" ht="12.75" customHeight="1">
      <c r="A389" s="102"/>
      <c r="B389" s="102"/>
      <c r="C389" s="102"/>
      <c r="D389" s="102"/>
      <c r="E389" s="97"/>
      <c r="F389" s="102"/>
      <c r="G389" s="97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</row>
    <row r="390" ht="12.75" customHeight="1">
      <c r="A390" s="102"/>
      <c r="B390" s="102"/>
      <c r="C390" s="102"/>
      <c r="D390" s="102"/>
      <c r="E390" s="97"/>
      <c r="F390" s="102"/>
      <c r="G390" s="97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</row>
    <row r="391" ht="12.75" customHeight="1">
      <c r="A391" s="102"/>
      <c r="B391" s="102"/>
      <c r="C391" s="102"/>
      <c r="D391" s="102"/>
      <c r="E391" s="97"/>
      <c r="F391" s="102"/>
      <c r="G391" s="97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</row>
    <row r="392" ht="12.75" customHeight="1">
      <c r="A392" s="102"/>
      <c r="B392" s="102"/>
      <c r="C392" s="102"/>
      <c r="D392" s="102"/>
      <c r="E392" s="97"/>
      <c r="F392" s="102"/>
      <c r="G392" s="97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</row>
    <row r="393" ht="12.75" customHeight="1">
      <c r="A393" s="102"/>
      <c r="B393" s="102"/>
      <c r="C393" s="102"/>
      <c r="D393" s="102"/>
      <c r="E393" s="97"/>
      <c r="F393" s="102"/>
      <c r="G393" s="97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</row>
    <row r="394" ht="12.75" customHeight="1">
      <c r="A394" s="102"/>
      <c r="B394" s="102"/>
      <c r="C394" s="102"/>
      <c r="D394" s="102"/>
      <c r="E394" s="97"/>
      <c r="F394" s="102"/>
      <c r="G394" s="97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</row>
    <row r="395" ht="12.75" customHeight="1">
      <c r="A395" s="102"/>
      <c r="B395" s="102"/>
      <c r="C395" s="102"/>
      <c r="D395" s="102"/>
      <c r="E395" s="97"/>
      <c r="F395" s="102"/>
      <c r="G395" s="97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</row>
    <row r="396" ht="12.75" customHeight="1">
      <c r="A396" s="102"/>
      <c r="B396" s="102"/>
      <c r="C396" s="102"/>
      <c r="D396" s="102"/>
      <c r="E396" s="97"/>
      <c r="F396" s="102"/>
      <c r="G396" s="97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</row>
    <row r="397" ht="12.75" customHeight="1">
      <c r="A397" s="102"/>
      <c r="B397" s="102"/>
      <c r="C397" s="102"/>
      <c r="D397" s="102"/>
      <c r="E397" s="97"/>
      <c r="F397" s="102"/>
      <c r="G397" s="97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</row>
    <row r="398" ht="12.75" customHeight="1">
      <c r="A398" s="102"/>
      <c r="B398" s="102"/>
      <c r="C398" s="102"/>
      <c r="D398" s="102"/>
      <c r="E398" s="97"/>
      <c r="F398" s="102"/>
      <c r="G398" s="97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</row>
    <row r="399" ht="12.75" customHeight="1">
      <c r="A399" s="102"/>
      <c r="B399" s="102"/>
      <c r="C399" s="102"/>
      <c r="D399" s="102"/>
      <c r="E399" s="97"/>
      <c r="F399" s="102"/>
      <c r="G399" s="97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</row>
    <row r="400" ht="12.75" customHeight="1">
      <c r="A400" s="102"/>
      <c r="B400" s="102"/>
      <c r="C400" s="102"/>
      <c r="D400" s="102"/>
      <c r="E400" s="97"/>
      <c r="F400" s="102"/>
      <c r="G400" s="97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</row>
    <row r="401" ht="12.75" customHeight="1">
      <c r="A401" s="102"/>
      <c r="B401" s="102"/>
      <c r="C401" s="102"/>
      <c r="D401" s="102"/>
      <c r="E401" s="97"/>
      <c r="F401" s="102"/>
      <c r="G401" s="97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</row>
    <row r="402" ht="12.75" customHeight="1">
      <c r="A402" s="102"/>
      <c r="B402" s="102"/>
      <c r="C402" s="102"/>
      <c r="D402" s="102"/>
      <c r="E402" s="97"/>
      <c r="F402" s="102"/>
      <c r="G402" s="97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</row>
    <row r="403" ht="12.75" customHeight="1">
      <c r="A403" s="102"/>
      <c r="B403" s="102"/>
      <c r="C403" s="102"/>
      <c r="D403" s="102"/>
      <c r="E403" s="97"/>
      <c r="F403" s="102"/>
      <c r="G403" s="97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</row>
    <row r="404" ht="12.75" customHeight="1">
      <c r="A404" s="102"/>
      <c r="B404" s="102"/>
      <c r="C404" s="102"/>
      <c r="D404" s="102"/>
      <c r="E404" s="97"/>
      <c r="F404" s="102"/>
      <c r="G404" s="97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</row>
    <row r="405" ht="12.75" customHeight="1">
      <c r="A405" s="102"/>
      <c r="B405" s="102"/>
      <c r="C405" s="102"/>
      <c r="D405" s="102"/>
      <c r="E405" s="97"/>
      <c r="F405" s="102"/>
      <c r="G405" s="97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</row>
    <row r="406" ht="12.75" customHeight="1">
      <c r="A406" s="102"/>
      <c r="B406" s="102"/>
      <c r="C406" s="102"/>
      <c r="D406" s="102"/>
      <c r="E406" s="97"/>
      <c r="F406" s="102"/>
      <c r="G406" s="97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</row>
    <row r="407" ht="12.75" customHeight="1">
      <c r="A407" s="102"/>
      <c r="B407" s="102"/>
      <c r="C407" s="102"/>
      <c r="D407" s="102"/>
      <c r="E407" s="97"/>
      <c r="F407" s="102"/>
      <c r="G407" s="97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</row>
    <row r="408" ht="12.75" customHeight="1">
      <c r="A408" s="102"/>
      <c r="B408" s="102"/>
      <c r="C408" s="102"/>
      <c r="D408" s="102"/>
      <c r="E408" s="97"/>
      <c r="F408" s="102"/>
      <c r="G408" s="97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</row>
    <row r="409" ht="12.75" customHeight="1">
      <c r="A409" s="102"/>
      <c r="B409" s="102"/>
      <c r="C409" s="102"/>
      <c r="D409" s="102"/>
      <c r="E409" s="97"/>
      <c r="F409" s="102"/>
      <c r="G409" s="97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</row>
    <row r="410" ht="12.75" customHeight="1">
      <c r="A410" s="102"/>
      <c r="B410" s="102"/>
      <c r="C410" s="102"/>
      <c r="D410" s="102"/>
      <c r="E410" s="97"/>
      <c r="F410" s="102"/>
      <c r="G410" s="97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</row>
    <row r="411" ht="12.75" customHeight="1">
      <c r="A411" s="102"/>
      <c r="B411" s="102"/>
      <c r="C411" s="102"/>
      <c r="D411" s="102"/>
      <c r="E411" s="97"/>
      <c r="F411" s="102"/>
      <c r="G411" s="97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</row>
    <row r="412" ht="12.75" customHeight="1">
      <c r="A412" s="102"/>
      <c r="B412" s="102"/>
      <c r="C412" s="102"/>
      <c r="D412" s="102"/>
      <c r="E412" s="97"/>
      <c r="F412" s="102"/>
      <c r="G412" s="97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</row>
    <row r="413" ht="12.75" customHeight="1">
      <c r="A413" s="102"/>
      <c r="B413" s="102"/>
      <c r="C413" s="102"/>
      <c r="D413" s="102"/>
      <c r="E413" s="97"/>
      <c r="F413" s="102"/>
      <c r="G413" s="97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</row>
    <row r="414" ht="12.75" customHeight="1">
      <c r="A414" s="102"/>
      <c r="B414" s="102"/>
      <c r="C414" s="102"/>
      <c r="D414" s="102"/>
      <c r="E414" s="97"/>
      <c r="F414" s="102"/>
      <c r="G414" s="97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</row>
    <row r="415" ht="12.75" customHeight="1">
      <c r="A415" s="102"/>
      <c r="B415" s="102"/>
      <c r="C415" s="102"/>
      <c r="D415" s="102"/>
      <c r="E415" s="97"/>
      <c r="F415" s="102"/>
      <c r="G415" s="97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</row>
    <row r="416" ht="12.75" customHeight="1">
      <c r="A416" s="102"/>
      <c r="B416" s="102"/>
      <c r="C416" s="102"/>
      <c r="D416" s="102"/>
      <c r="E416" s="97"/>
      <c r="F416" s="102"/>
      <c r="G416" s="97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</row>
    <row r="417" ht="12.75" customHeight="1">
      <c r="A417" s="102"/>
      <c r="B417" s="102"/>
      <c r="C417" s="102"/>
      <c r="D417" s="102"/>
      <c r="E417" s="97"/>
      <c r="F417" s="102"/>
      <c r="G417" s="97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</row>
    <row r="418" ht="12.75" customHeight="1">
      <c r="A418" s="102"/>
      <c r="B418" s="102"/>
      <c r="C418" s="102"/>
      <c r="D418" s="102"/>
      <c r="E418" s="97"/>
      <c r="F418" s="102"/>
      <c r="G418" s="97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</row>
    <row r="419" ht="12.75" customHeight="1">
      <c r="A419" s="102"/>
      <c r="B419" s="102"/>
      <c r="C419" s="102"/>
      <c r="D419" s="102"/>
      <c r="E419" s="97"/>
      <c r="F419" s="102"/>
      <c r="G419" s="97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</row>
    <row r="420" ht="12.75" customHeight="1">
      <c r="A420" s="102"/>
      <c r="B420" s="102"/>
      <c r="C420" s="102"/>
      <c r="D420" s="102"/>
      <c r="E420" s="97"/>
      <c r="F420" s="102"/>
      <c r="G420" s="97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</row>
    <row r="421" ht="12.75" customHeight="1">
      <c r="A421" s="102"/>
      <c r="B421" s="102"/>
      <c r="C421" s="102"/>
      <c r="D421" s="102"/>
      <c r="E421" s="97"/>
      <c r="F421" s="102"/>
      <c r="G421" s="97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</row>
    <row r="422" ht="12.75" customHeight="1">
      <c r="A422" s="102"/>
      <c r="B422" s="102"/>
      <c r="C422" s="102"/>
      <c r="D422" s="102"/>
      <c r="E422" s="97"/>
      <c r="F422" s="102"/>
      <c r="G422" s="97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</row>
    <row r="423" ht="12.75" customHeight="1">
      <c r="A423" s="102"/>
      <c r="B423" s="102"/>
      <c r="C423" s="102"/>
      <c r="D423" s="102"/>
      <c r="E423" s="97"/>
      <c r="F423" s="102"/>
      <c r="G423" s="97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</row>
    <row r="424" ht="12.75" customHeight="1">
      <c r="A424" s="102"/>
      <c r="B424" s="102"/>
      <c r="C424" s="102"/>
      <c r="D424" s="102"/>
      <c r="E424" s="97"/>
      <c r="F424" s="102"/>
      <c r="G424" s="97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</row>
    <row r="425" ht="12.75" customHeight="1">
      <c r="A425" s="102"/>
      <c r="B425" s="102"/>
      <c r="C425" s="102"/>
      <c r="D425" s="102"/>
      <c r="E425" s="97"/>
      <c r="F425" s="102"/>
      <c r="G425" s="97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</row>
    <row r="426" ht="12.75" customHeight="1">
      <c r="A426" s="102"/>
      <c r="B426" s="102"/>
      <c r="C426" s="102"/>
      <c r="D426" s="102"/>
      <c r="E426" s="97"/>
      <c r="F426" s="102"/>
      <c r="G426" s="97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</row>
    <row r="427" ht="12.75" customHeight="1">
      <c r="A427" s="102"/>
      <c r="B427" s="102"/>
      <c r="C427" s="102"/>
      <c r="D427" s="102"/>
      <c r="E427" s="97"/>
      <c r="F427" s="102"/>
      <c r="G427" s="97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</row>
    <row r="428" ht="12.75" customHeight="1">
      <c r="A428" s="102"/>
      <c r="B428" s="102"/>
      <c r="C428" s="102"/>
      <c r="D428" s="102"/>
      <c r="E428" s="97"/>
      <c r="F428" s="102"/>
      <c r="G428" s="97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</row>
    <row r="429" ht="12.75" customHeight="1">
      <c r="A429" s="102"/>
      <c r="B429" s="102"/>
      <c r="C429" s="102"/>
      <c r="D429" s="102"/>
      <c r="E429" s="97"/>
      <c r="F429" s="102"/>
      <c r="G429" s="97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</row>
    <row r="430" ht="12.75" customHeight="1">
      <c r="A430" s="102"/>
      <c r="B430" s="102"/>
      <c r="C430" s="102"/>
      <c r="D430" s="102"/>
      <c r="E430" s="97"/>
      <c r="F430" s="102"/>
      <c r="G430" s="97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</row>
    <row r="431" ht="12.75" customHeight="1">
      <c r="A431" s="102"/>
      <c r="B431" s="102"/>
      <c r="C431" s="102"/>
      <c r="D431" s="102"/>
      <c r="E431" s="97"/>
      <c r="F431" s="102"/>
      <c r="G431" s="97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</row>
    <row r="432" ht="12.75" customHeight="1">
      <c r="A432" s="102"/>
      <c r="B432" s="102"/>
      <c r="C432" s="102"/>
      <c r="D432" s="102"/>
      <c r="E432" s="97"/>
      <c r="F432" s="102"/>
      <c r="G432" s="97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</row>
    <row r="433" ht="15.75" customHeight="1">
      <c r="A433" s="102"/>
      <c r="B433" s="102"/>
      <c r="C433" s="102"/>
      <c r="D433" s="102"/>
      <c r="E433" s="97"/>
      <c r="F433" s="102"/>
      <c r="G433" s="97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</row>
    <row r="434" ht="15.75" customHeight="1">
      <c r="A434" s="102"/>
      <c r="B434" s="102"/>
      <c r="C434" s="102"/>
      <c r="D434" s="102"/>
      <c r="E434" s="97"/>
      <c r="F434" s="102"/>
      <c r="G434" s="97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</row>
    <row r="435" ht="15.75" customHeight="1">
      <c r="A435" s="102"/>
      <c r="B435" s="102"/>
      <c r="C435" s="102"/>
      <c r="D435" s="102"/>
      <c r="E435" s="97"/>
      <c r="F435" s="102"/>
      <c r="G435" s="97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</row>
    <row r="436" ht="15.75" customHeight="1">
      <c r="A436" s="102"/>
      <c r="B436" s="102"/>
      <c r="C436" s="102"/>
      <c r="D436" s="102"/>
      <c r="E436" s="97"/>
      <c r="F436" s="102"/>
      <c r="G436" s="97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</row>
    <row r="437" ht="15.75" customHeight="1">
      <c r="A437" s="102"/>
      <c r="B437" s="102"/>
      <c r="C437" s="102"/>
      <c r="D437" s="102"/>
      <c r="E437" s="97"/>
      <c r="F437" s="102"/>
      <c r="G437" s="97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</row>
    <row r="438" ht="15.75" customHeight="1">
      <c r="A438" s="102"/>
      <c r="B438" s="102"/>
      <c r="C438" s="102"/>
      <c r="D438" s="102"/>
      <c r="E438" s="97"/>
      <c r="F438" s="102"/>
      <c r="G438" s="97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</row>
    <row r="439" ht="15.75" customHeight="1">
      <c r="A439" s="102"/>
      <c r="B439" s="102"/>
      <c r="C439" s="102"/>
      <c r="D439" s="102"/>
      <c r="E439" s="97"/>
      <c r="F439" s="102"/>
      <c r="G439" s="97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</row>
    <row r="440" ht="15.75" customHeight="1">
      <c r="A440" s="102"/>
      <c r="B440" s="102"/>
      <c r="C440" s="102"/>
      <c r="D440" s="102"/>
      <c r="E440" s="97"/>
      <c r="F440" s="102"/>
      <c r="G440" s="97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</row>
    <row r="441" ht="15.75" customHeight="1">
      <c r="A441" s="102"/>
      <c r="B441" s="102"/>
      <c r="C441" s="102"/>
      <c r="D441" s="102"/>
      <c r="E441" s="97"/>
      <c r="F441" s="102"/>
      <c r="G441" s="97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</row>
    <row r="442" ht="15.75" customHeight="1">
      <c r="A442" s="102"/>
      <c r="B442" s="102"/>
      <c r="C442" s="102"/>
      <c r="D442" s="102"/>
      <c r="E442" s="97"/>
      <c r="F442" s="102"/>
      <c r="G442" s="97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</row>
    <row r="443" ht="15.75" customHeight="1">
      <c r="A443" s="102"/>
      <c r="B443" s="102"/>
      <c r="C443" s="102"/>
      <c r="D443" s="102"/>
      <c r="E443" s="97"/>
      <c r="F443" s="102"/>
      <c r="G443" s="97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</row>
    <row r="444" ht="15.75" customHeight="1">
      <c r="A444" s="102"/>
      <c r="B444" s="102"/>
      <c r="C444" s="102"/>
      <c r="D444" s="102"/>
      <c r="E444" s="97"/>
      <c r="F444" s="102"/>
      <c r="G444" s="97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</row>
    <row r="445" ht="15.75" customHeight="1">
      <c r="A445" s="102"/>
      <c r="B445" s="102"/>
      <c r="C445" s="102"/>
      <c r="D445" s="102"/>
      <c r="E445" s="97"/>
      <c r="F445" s="102"/>
      <c r="G445" s="97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</row>
    <row r="446" ht="15.75" customHeight="1">
      <c r="A446" s="102"/>
      <c r="B446" s="102"/>
      <c r="C446" s="102"/>
      <c r="D446" s="102"/>
      <c r="E446" s="97"/>
      <c r="F446" s="102"/>
      <c r="G446" s="97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</row>
    <row r="447" ht="15.75" customHeight="1">
      <c r="A447" s="102"/>
      <c r="B447" s="102"/>
      <c r="C447" s="102"/>
      <c r="D447" s="102"/>
      <c r="E447" s="97"/>
      <c r="F447" s="102"/>
      <c r="G447" s="97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</row>
    <row r="448" ht="15.75" customHeight="1">
      <c r="A448" s="102"/>
      <c r="B448" s="102"/>
      <c r="C448" s="102"/>
      <c r="D448" s="102"/>
      <c r="E448" s="97"/>
      <c r="F448" s="102"/>
      <c r="G448" s="97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</row>
    <row r="449" ht="15.75" customHeight="1">
      <c r="A449" s="102"/>
      <c r="B449" s="102"/>
      <c r="C449" s="102"/>
      <c r="D449" s="102"/>
      <c r="E449" s="97"/>
      <c r="F449" s="102"/>
      <c r="G449" s="97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</row>
    <row r="450" ht="15.75" customHeight="1">
      <c r="A450" s="102"/>
      <c r="B450" s="102"/>
      <c r="C450" s="102"/>
      <c r="D450" s="102"/>
      <c r="E450" s="97"/>
      <c r="F450" s="102"/>
      <c r="G450" s="97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</row>
    <row r="451" ht="15.75" customHeight="1">
      <c r="A451" s="102"/>
      <c r="B451" s="102"/>
      <c r="C451" s="102"/>
      <c r="D451" s="102"/>
      <c r="E451" s="97"/>
      <c r="F451" s="102"/>
      <c r="G451" s="97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</row>
    <row r="452" ht="15.75" customHeight="1">
      <c r="A452" s="102"/>
      <c r="B452" s="102"/>
      <c r="C452" s="102"/>
      <c r="D452" s="102"/>
      <c r="E452" s="97"/>
      <c r="F452" s="102"/>
      <c r="G452" s="97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</row>
    <row r="453" ht="15.75" customHeight="1">
      <c r="A453" s="102"/>
      <c r="B453" s="102"/>
      <c r="C453" s="102"/>
      <c r="D453" s="102"/>
      <c r="E453" s="97"/>
      <c r="F453" s="102"/>
      <c r="G453" s="97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</row>
    <row r="454" ht="15.75" customHeight="1">
      <c r="A454" s="102"/>
      <c r="B454" s="102"/>
      <c r="C454" s="102"/>
      <c r="D454" s="102"/>
      <c r="E454" s="97"/>
      <c r="F454" s="102"/>
      <c r="G454" s="97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</row>
    <row r="455" ht="15.75" customHeight="1">
      <c r="A455" s="102"/>
      <c r="B455" s="102"/>
      <c r="C455" s="102"/>
      <c r="D455" s="102"/>
      <c r="E455" s="97"/>
      <c r="F455" s="102"/>
      <c r="G455" s="97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</row>
    <row r="456" ht="15.75" customHeight="1">
      <c r="A456" s="102"/>
      <c r="B456" s="102"/>
      <c r="C456" s="102"/>
      <c r="D456" s="102"/>
      <c r="E456" s="97"/>
      <c r="F456" s="102"/>
      <c r="G456" s="97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</row>
    <row r="457" ht="15.75" customHeight="1">
      <c r="A457" s="102"/>
      <c r="B457" s="102"/>
      <c r="C457" s="102"/>
      <c r="D457" s="102"/>
      <c r="E457" s="97"/>
      <c r="F457" s="102"/>
      <c r="G457" s="97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</row>
    <row r="458" ht="15.75" customHeight="1">
      <c r="A458" s="102"/>
      <c r="B458" s="102"/>
      <c r="C458" s="102"/>
      <c r="D458" s="102"/>
      <c r="E458" s="97"/>
      <c r="F458" s="102"/>
      <c r="G458" s="97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</row>
    <row r="459" ht="15.75" customHeight="1">
      <c r="A459" s="102"/>
      <c r="B459" s="102"/>
      <c r="C459" s="102"/>
      <c r="D459" s="102"/>
      <c r="E459" s="97"/>
      <c r="F459" s="102"/>
      <c r="G459" s="97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</row>
    <row r="460" ht="15.75" customHeight="1">
      <c r="A460" s="102"/>
      <c r="B460" s="102"/>
      <c r="C460" s="102"/>
      <c r="D460" s="102"/>
      <c r="E460" s="97"/>
      <c r="F460" s="102"/>
      <c r="G460" s="97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</row>
    <row r="461" ht="15.75" customHeight="1">
      <c r="A461" s="102"/>
      <c r="B461" s="102"/>
      <c r="C461" s="102"/>
      <c r="D461" s="102"/>
      <c r="E461" s="97"/>
      <c r="F461" s="102"/>
      <c r="G461" s="97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</row>
    <row r="462" ht="15.75" customHeight="1">
      <c r="A462" s="102"/>
      <c r="B462" s="102"/>
      <c r="C462" s="102"/>
      <c r="D462" s="102"/>
      <c r="E462" s="97"/>
      <c r="F462" s="102"/>
      <c r="G462" s="97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</row>
    <row r="463" ht="15.75" customHeight="1">
      <c r="A463" s="102"/>
      <c r="B463" s="102"/>
      <c r="C463" s="102"/>
      <c r="D463" s="102"/>
      <c r="E463" s="97"/>
      <c r="F463" s="102"/>
      <c r="G463" s="97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</row>
    <row r="464" ht="15.75" customHeight="1">
      <c r="A464" s="102"/>
      <c r="B464" s="102"/>
      <c r="C464" s="102"/>
      <c r="D464" s="102"/>
      <c r="E464" s="97"/>
      <c r="F464" s="102"/>
      <c r="G464" s="97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</row>
    <row r="465" ht="15.75" customHeight="1">
      <c r="A465" s="102"/>
      <c r="B465" s="102"/>
      <c r="C465" s="102"/>
      <c r="D465" s="102"/>
      <c r="E465" s="97"/>
      <c r="F465" s="102"/>
      <c r="G465" s="97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</row>
    <row r="466" ht="15.75" customHeight="1">
      <c r="A466" s="102"/>
      <c r="B466" s="102"/>
      <c r="C466" s="102"/>
      <c r="D466" s="102"/>
      <c r="E466" s="97"/>
      <c r="F466" s="102"/>
      <c r="G466" s="97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</row>
    <row r="467" ht="15.75" customHeight="1">
      <c r="A467" s="102"/>
      <c r="B467" s="102"/>
      <c r="C467" s="102"/>
      <c r="D467" s="102"/>
      <c r="E467" s="97"/>
      <c r="F467" s="102"/>
      <c r="G467" s="97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</row>
    <row r="468" ht="15.75" customHeight="1">
      <c r="A468" s="102"/>
      <c r="B468" s="102"/>
      <c r="C468" s="102"/>
      <c r="D468" s="102"/>
      <c r="E468" s="97"/>
      <c r="F468" s="102"/>
      <c r="G468" s="97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</row>
    <row r="469" ht="15.75" customHeight="1">
      <c r="A469" s="102"/>
      <c r="B469" s="102"/>
      <c r="C469" s="102"/>
      <c r="D469" s="102"/>
      <c r="E469" s="97"/>
      <c r="F469" s="102"/>
      <c r="G469" s="97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</row>
    <row r="470" ht="15.75" customHeight="1">
      <c r="A470" s="102"/>
      <c r="B470" s="102"/>
      <c r="C470" s="102"/>
      <c r="D470" s="102"/>
      <c r="E470" s="97"/>
      <c r="F470" s="102"/>
      <c r="G470" s="97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</row>
    <row r="471" ht="15.75" customHeight="1">
      <c r="A471" s="102"/>
      <c r="B471" s="102"/>
      <c r="C471" s="102"/>
      <c r="D471" s="102"/>
      <c r="E471" s="97"/>
      <c r="F471" s="102"/>
      <c r="G471" s="97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</row>
    <row r="472" ht="15.75" customHeight="1">
      <c r="A472" s="102"/>
      <c r="B472" s="102"/>
      <c r="C472" s="102"/>
      <c r="D472" s="102"/>
      <c r="E472" s="97"/>
      <c r="F472" s="102"/>
      <c r="G472" s="97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</row>
    <row r="473" ht="15.75" customHeight="1">
      <c r="A473" s="102"/>
      <c r="B473" s="102"/>
      <c r="C473" s="102"/>
      <c r="D473" s="102"/>
      <c r="E473" s="97"/>
      <c r="F473" s="102"/>
      <c r="G473" s="97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</row>
    <row r="474" ht="15.75" customHeight="1">
      <c r="A474" s="102"/>
      <c r="B474" s="102"/>
      <c r="C474" s="102"/>
      <c r="D474" s="102"/>
      <c r="E474" s="97"/>
      <c r="F474" s="102"/>
      <c r="G474" s="97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</row>
    <row r="475" ht="15.75" customHeight="1">
      <c r="A475" s="102"/>
      <c r="B475" s="102"/>
      <c r="C475" s="102"/>
      <c r="D475" s="102"/>
      <c r="E475" s="97"/>
      <c r="F475" s="102"/>
      <c r="G475" s="97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</row>
    <row r="476" ht="15.75" customHeight="1">
      <c r="A476" s="102"/>
      <c r="B476" s="102"/>
      <c r="C476" s="102"/>
      <c r="D476" s="102"/>
      <c r="E476" s="97"/>
      <c r="F476" s="102"/>
      <c r="G476" s="97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</row>
    <row r="477" ht="15.75" customHeight="1">
      <c r="A477" s="102"/>
      <c r="B477" s="102"/>
      <c r="C477" s="102"/>
      <c r="D477" s="102"/>
      <c r="E477" s="97"/>
      <c r="F477" s="102"/>
      <c r="G477" s="97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</row>
    <row r="478" ht="15.75" customHeight="1">
      <c r="A478" s="102"/>
      <c r="B478" s="102"/>
      <c r="C478" s="102"/>
      <c r="D478" s="102"/>
      <c r="E478" s="97"/>
      <c r="F478" s="102"/>
      <c r="G478" s="97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</row>
    <row r="479" ht="15.75" customHeight="1">
      <c r="A479" s="102"/>
      <c r="B479" s="102"/>
      <c r="C479" s="102"/>
      <c r="D479" s="102"/>
      <c r="E479" s="97"/>
      <c r="F479" s="102"/>
      <c r="G479" s="97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</row>
    <row r="480" ht="15.75" customHeight="1">
      <c r="A480" s="102"/>
      <c r="B480" s="102"/>
      <c r="C480" s="102"/>
      <c r="D480" s="102"/>
      <c r="E480" s="97"/>
      <c r="F480" s="102"/>
      <c r="G480" s="97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</row>
    <row r="481" ht="15.75" customHeight="1">
      <c r="A481" s="102"/>
      <c r="B481" s="102"/>
      <c r="C481" s="102"/>
      <c r="D481" s="102"/>
      <c r="E481" s="97"/>
      <c r="F481" s="102"/>
      <c r="G481" s="97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</row>
    <row r="482" ht="15.75" customHeight="1">
      <c r="A482" s="102"/>
      <c r="B482" s="102"/>
      <c r="C482" s="102"/>
      <c r="D482" s="102"/>
      <c r="E482" s="97"/>
      <c r="F482" s="102"/>
      <c r="G482" s="97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</row>
    <row r="483" ht="15.75" customHeight="1">
      <c r="A483" s="102"/>
      <c r="B483" s="102"/>
      <c r="C483" s="102"/>
      <c r="D483" s="102"/>
      <c r="E483" s="97"/>
      <c r="F483" s="102"/>
      <c r="G483" s="97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</row>
    <row r="484" ht="15.75" customHeight="1">
      <c r="A484" s="102"/>
      <c r="B484" s="102"/>
      <c r="C484" s="102"/>
      <c r="D484" s="102"/>
      <c r="E484" s="97"/>
      <c r="F484" s="102"/>
      <c r="G484" s="97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</row>
    <row r="485" ht="15.75" customHeight="1">
      <c r="A485" s="102"/>
      <c r="B485" s="102"/>
      <c r="C485" s="102"/>
      <c r="D485" s="102"/>
      <c r="E485" s="97"/>
      <c r="F485" s="102"/>
      <c r="G485" s="97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</row>
    <row r="486" ht="15.75" customHeight="1">
      <c r="A486" s="102"/>
      <c r="B486" s="102"/>
      <c r="C486" s="102"/>
      <c r="D486" s="102"/>
      <c r="E486" s="97"/>
      <c r="F486" s="102"/>
      <c r="G486" s="97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</row>
    <row r="487" ht="15.75" customHeight="1">
      <c r="A487" s="102"/>
      <c r="B487" s="102"/>
      <c r="C487" s="102"/>
      <c r="D487" s="102"/>
      <c r="E487" s="97"/>
      <c r="F487" s="102"/>
      <c r="G487" s="97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</row>
    <row r="488" ht="15.75" customHeight="1">
      <c r="A488" s="102"/>
      <c r="B488" s="102"/>
      <c r="C488" s="102"/>
      <c r="D488" s="102"/>
      <c r="E488" s="97"/>
      <c r="F488" s="102"/>
      <c r="G488" s="97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</row>
    <row r="489" ht="15.75" customHeight="1">
      <c r="A489" s="102"/>
      <c r="B489" s="102"/>
      <c r="C489" s="102"/>
      <c r="D489" s="102"/>
      <c r="E489" s="97"/>
      <c r="F489" s="102"/>
      <c r="G489" s="97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</row>
    <row r="490" ht="15.75" customHeight="1">
      <c r="A490" s="102"/>
      <c r="B490" s="102"/>
      <c r="C490" s="102"/>
      <c r="D490" s="102"/>
      <c r="E490" s="97"/>
      <c r="F490" s="102"/>
      <c r="G490" s="97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</row>
    <row r="491" ht="15.75" customHeight="1">
      <c r="A491" s="102"/>
      <c r="B491" s="102"/>
      <c r="C491" s="102"/>
      <c r="D491" s="102"/>
      <c r="E491" s="97"/>
      <c r="F491" s="102"/>
      <c r="G491" s="97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</row>
    <row r="492" ht="15.75" customHeight="1">
      <c r="A492" s="102"/>
      <c r="B492" s="102"/>
      <c r="C492" s="102"/>
      <c r="D492" s="102"/>
      <c r="E492" s="97"/>
      <c r="F492" s="102"/>
      <c r="G492" s="97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</row>
    <row r="493" ht="15.75" customHeight="1">
      <c r="A493" s="102"/>
      <c r="B493" s="102"/>
      <c r="C493" s="102"/>
      <c r="D493" s="102"/>
      <c r="E493" s="97"/>
      <c r="F493" s="102"/>
      <c r="G493" s="97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</row>
    <row r="494" ht="15.75" customHeight="1">
      <c r="A494" s="102"/>
      <c r="B494" s="102"/>
      <c r="C494" s="102"/>
      <c r="D494" s="102"/>
      <c r="E494" s="97"/>
      <c r="F494" s="102"/>
      <c r="G494" s="97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</row>
    <row r="495" ht="15.75" customHeight="1">
      <c r="A495" s="102"/>
      <c r="B495" s="102"/>
      <c r="C495" s="102"/>
      <c r="D495" s="102"/>
      <c r="E495" s="97"/>
      <c r="F495" s="102"/>
      <c r="G495" s="97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</row>
    <row r="496" ht="15.75" customHeight="1">
      <c r="A496" s="102"/>
      <c r="B496" s="102"/>
      <c r="C496" s="102"/>
      <c r="D496" s="102"/>
      <c r="E496" s="97"/>
      <c r="F496" s="102"/>
      <c r="G496" s="97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</row>
    <row r="497" ht="15.75" customHeight="1">
      <c r="A497" s="102"/>
      <c r="B497" s="102"/>
      <c r="C497" s="102"/>
      <c r="D497" s="102"/>
      <c r="E497" s="97"/>
      <c r="F497" s="102"/>
      <c r="G497" s="97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</row>
    <row r="498" ht="15.75" customHeight="1">
      <c r="A498" s="102"/>
      <c r="B498" s="102"/>
      <c r="C498" s="102"/>
      <c r="D498" s="102"/>
      <c r="E498" s="97"/>
      <c r="F498" s="102"/>
      <c r="G498" s="97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</row>
    <row r="499" ht="15.75" customHeight="1">
      <c r="A499" s="102"/>
      <c r="B499" s="102"/>
      <c r="C499" s="102"/>
      <c r="D499" s="102"/>
      <c r="E499" s="97"/>
      <c r="F499" s="102"/>
      <c r="G499" s="97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</row>
    <row r="500" ht="15.75" customHeight="1">
      <c r="A500" s="102"/>
      <c r="B500" s="102"/>
      <c r="C500" s="102"/>
      <c r="D500" s="102"/>
      <c r="E500" s="97"/>
      <c r="F500" s="102"/>
      <c r="G500" s="97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</row>
    <row r="501" ht="15.75" customHeight="1">
      <c r="A501" s="102"/>
      <c r="B501" s="102"/>
      <c r="C501" s="102"/>
      <c r="D501" s="102"/>
      <c r="E501" s="97"/>
      <c r="F501" s="102"/>
      <c r="G501" s="97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</row>
    <row r="502" ht="15.75" customHeight="1">
      <c r="A502" s="102"/>
      <c r="B502" s="102"/>
      <c r="C502" s="102"/>
      <c r="D502" s="102"/>
      <c r="E502" s="97"/>
      <c r="F502" s="102"/>
      <c r="G502" s="97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</row>
    <row r="503" ht="15.75" customHeight="1">
      <c r="A503" s="102"/>
      <c r="B503" s="102"/>
      <c r="C503" s="102"/>
      <c r="D503" s="102"/>
      <c r="E503" s="97"/>
      <c r="F503" s="102"/>
      <c r="G503" s="97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</row>
    <row r="504" ht="15.75" customHeight="1">
      <c r="A504" s="102"/>
      <c r="B504" s="102"/>
      <c r="C504" s="102"/>
      <c r="D504" s="102"/>
      <c r="E504" s="97"/>
      <c r="F504" s="102"/>
      <c r="G504" s="97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</row>
    <row r="505" ht="15.75" customHeight="1">
      <c r="A505" s="102"/>
      <c r="B505" s="102"/>
      <c r="C505" s="102"/>
      <c r="D505" s="102"/>
      <c r="E505" s="97"/>
      <c r="F505" s="102"/>
      <c r="G505" s="97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</row>
    <row r="506" ht="15.75" customHeight="1">
      <c r="A506" s="102"/>
      <c r="B506" s="102"/>
      <c r="C506" s="102"/>
      <c r="D506" s="102"/>
      <c r="E506" s="97"/>
      <c r="F506" s="102"/>
      <c r="G506" s="97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</row>
    <row r="507" ht="15.75" customHeight="1">
      <c r="A507" s="102"/>
      <c r="B507" s="102"/>
      <c r="C507" s="102"/>
      <c r="D507" s="102"/>
      <c r="E507" s="97"/>
      <c r="F507" s="102"/>
      <c r="G507" s="97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</row>
    <row r="508" ht="15.75" customHeight="1">
      <c r="A508" s="102"/>
      <c r="B508" s="102"/>
      <c r="C508" s="102"/>
      <c r="D508" s="102"/>
      <c r="E508" s="97"/>
      <c r="F508" s="102"/>
      <c r="G508" s="97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</row>
    <row r="509" ht="15.75" customHeight="1">
      <c r="A509" s="102"/>
      <c r="B509" s="102"/>
      <c r="C509" s="102"/>
      <c r="D509" s="102"/>
      <c r="E509" s="97"/>
      <c r="F509" s="102"/>
      <c r="G509" s="97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</row>
    <row r="510" ht="15.75" customHeight="1">
      <c r="A510" s="102"/>
      <c r="B510" s="102"/>
      <c r="C510" s="102"/>
      <c r="D510" s="102"/>
      <c r="E510" s="97"/>
      <c r="F510" s="102"/>
      <c r="G510" s="97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</row>
    <row r="511" ht="15.75" customHeight="1">
      <c r="A511" s="102"/>
      <c r="B511" s="102"/>
      <c r="C511" s="102"/>
      <c r="D511" s="102"/>
      <c r="E511" s="97"/>
      <c r="F511" s="102"/>
      <c r="G511" s="97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</row>
    <row r="512" ht="15.75" customHeight="1">
      <c r="A512" s="102"/>
      <c r="B512" s="102"/>
      <c r="C512" s="102"/>
      <c r="D512" s="102"/>
      <c r="E512" s="97"/>
      <c r="F512" s="102"/>
      <c r="G512" s="97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</row>
    <row r="513" ht="15.75" customHeight="1">
      <c r="A513" s="102"/>
      <c r="B513" s="102"/>
      <c r="C513" s="102"/>
      <c r="D513" s="102"/>
      <c r="E513" s="97"/>
      <c r="F513" s="102"/>
      <c r="G513" s="97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</row>
    <row r="514" ht="15.75" customHeight="1">
      <c r="A514" s="102"/>
      <c r="B514" s="102"/>
      <c r="C514" s="102"/>
      <c r="D514" s="102"/>
      <c r="E514" s="97"/>
      <c r="F514" s="102"/>
      <c r="G514" s="97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</row>
    <row r="515" ht="15.75" customHeight="1">
      <c r="A515" s="102"/>
      <c r="B515" s="102"/>
      <c r="C515" s="102"/>
      <c r="D515" s="102"/>
      <c r="E515" s="97"/>
      <c r="F515" s="102"/>
      <c r="G515" s="97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</row>
    <row r="516" ht="15.75" customHeight="1">
      <c r="A516" s="102"/>
      <c r="B516" s="102"/>
      <c r="C516" s="102"/>
      <c r="D516" s="102"/>
      <c r="E516" s="97"/>
      <c r="F516" s="102"/>
      <c r="G516" s="97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</row>
    <row r="517" ht="15.75" customHeight="1">
      <c r="A517" s="102"/>
      <c r="B517" s="102"/>
      <c r="C517" s="102"/>
      <c r="D517" s="102"/>
      <c r="E517" s="97"/>
      <c r="F517" s="102"/>
      <c r="G517" s="97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</row>
    <row r="518" ht="15.75" customHeight="1">
      <c r="A518" s="102"/>
      <c r="B518" s="102"/>
      <c r="C518" s="102"/>
      <c r="D518" s="102"/>
      <c r="E518" s="97"/>
      <c r="F518" s="102"/>
      <c r="G518" s="97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</row>
    <row r="519" ht="15.75" customHeight="1">
      <c r="A519" s="102"/>
      <c r="B519" s="102"/>
      <c r="C519" s="102"/>
      <c r="D519" s="102"/>
      <c r="E519" s="97"/>
      <c r="F519" s="102"/>
      <c r="G519" s="97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</row>
    <row r="520" ht="15.75" customHeight="1">
      <c r="A520" s="102"/>
      <c r="B520" s="102"/>
      <c r="C520" s="102"/>
      <c r="D520" s="102"/>
      <c r="E520" s="97"/>
      <c r="F520" s="102"/>
      <c r="G520" s="97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</row>
    <row r="521" ht="15.75" customHeight="1">
      <c r="A521" s="102"/>
      <c r="B521" s="102"/>
      <c r="C521" s="102"/>
      <c r="D521" s="102"/>
      <c r="E521" s="97"/>
      <c r="F521" s="102"/>
      <c r="G521" s="97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</row>
    <row r="522" ht="15.75" customHeight="1">
      <c r="A522" s="102"/>
      <c r="B522" s="102"/>
      <c r="C522" s="102"/>
      <c r="D522" s="102"/>
      <c r="E522" s="97"/>
      <c r="F522" s="102"/>
      <c r="G522" s="97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</row>
    <row r="523" ht="15.75" customHeight="1">
      <c r="A523" s="102"/>
      <c r="B523" s="102"/>
      <c r="C523" s="102"/>
      <c r="D523" s="102"/>
      <c r="E523" s="97"/>
      <c r="F523" s="102"/>
      <c r="G523" s="97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</row>
    <row r="524" ht="15.75" customHeight="1">
      <c r="A524" s="102"/>
      <c r="B524" s="102"/>
      <c r="C524" s="102"/>
      <c r="D524" s="102"/>
      <c r="E524" s="97"/>
      <c r="F524" s="102"/>
      <c r="G524" s="97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</row>
    <row r="525" ht="15.75" customHeight="1">
      <c r="A525" s="102"/>
      <c r="B525" s="102"/>
      <c r="C525" s="102"/>
      <c r="D525" s="102"/>
      <c r="E525" s="97"/>
      <c r="F525" s="102"/>
      <c r="G525" s="97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</row>
    <row r="526" ht="15.75" customHeight="1">
      <c r="A526" s="102"/>
      <c r="B526" s="102"/>
      <c r="C526" s="102"/>
      <c r="D526" s="102"/>
      <c r="E526" s="97"/>
      <c r="F526" s="102"/>
      <c r="G526" s="97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</row>
    <row r="527" ht="15.75" customHeight="1">
      <c r="A527" s="102"/>
      <c r="B527" s="102"/>
      <c r="C527" s="102"/>
      <c r="D527" s="102"/>
      <c r="E527" s="97"/>
      <c r="F527" s="102"/>
      <c r="G527" s="97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</row>
    <row r="528" ht="15.75" customHeight="1">
      <c r="A528" s="102"/>
      <c r="B528" s="102"/>
      <c r="C528" s="102"/>
      <c r="D528" s="102"/>
      <c r="E528" s="97"/>
      <c r="F528" s="102"/>
      <c r="G528" s="97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</row>
    <row r="529" ht="15.75" customHeight="1">
      <c r="A529" s="102"/>
      <c r="B529" s="102"/>
      <c r="C529" s="102"/>
      <c r="D529" s="102"/>
      <c r="E529" s="97"/>
      <c r="F529" s="102"/>
      <c r="G529" s="97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</row>
    <row r="530" ht="15.75" customHeight="1">
      <c r="A530" s="102"/>
      <c r="B530" s="102"/>
      <c r="C530" s="102"/>
      <c r="D530" s="102"/>
      <c r="E530" s="97"/>
      <c r="F530" s="102"/>
      <c r="G530" s="97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</row>
    <row r="531" ht="15.75" customHeight="1">
      <c r="A531" s="102"/>
      <c r="B531" s="102"/>
      <c r="C531" s="102"/>
      <c r="D531" s="102"/>
      <c r="E531" s="97"/>
      <c r="F531" s="102"/>
      <c r="G531" s="97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</row>
    <row r="532" ht="15.75" customHeight="1">
      <c r="A532" s="102"/>
      <c r="B532" s="102"/>
      <c r="C532" s="102"/>
      <c r="D532" s="102"/>
      <c r="E532" s="97"/>
      <c r="F532" s="102"/>
      <c r="G532" s="97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</row>
    <row r="533" ht="15.75" customHeight="1">
      <c r="A533" s="102"/>
      <c r="B533" s="102"/>
      <c r="C533" s="102"/>
      <c r="D533" s="102"/>
      <c r="E533" s="97"/>
      <c r="F533" s="102"/>
      <c r="G533" s="97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</row>
    <row r="534" ht="15.75" customHeight="1">
      <c r="A534" s="102"/>
      <c r="B534" s="102"/>
      <c r="C534" s="102"/>
      <c r="D534" s="102"/>
      <c r="E534" s="97"/>
      <c r="F534" s="102"/>
      <c r="G534" s="97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</row>
    <row r="535" ht="15.75" customHeight="1">
      <c r="A535" s="102"/>
      <c r="B535" s="102"/>
      <c r="C535" s="102"/>
      <c r="D535" s="102"/>
      <c r="E535" s="97"/>
      <c r="F535" s="102"/>
      <c r="G535" s="97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</row>
    <row r="536" ht="15.75" customHeight="1">
      <c r="A536" s="102"/>
      <c r="B536" s="102"/>
      <c r="C536" s="102"/>
      <c r="D536" s="102"/>
      <c r="E536" s="97"/>
      <c r="F536" s="102"/>
      <c r="G536" s="97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</row>
    <row r="537" ht="15.75" customHeight="1">
      <c r="A537" s="102"/>
      <c r="B537" s="102"/>
      <c r="C537" s="102"/>
      <c r="D537" s="102"/>
      <c r="E537" s="97"/>
      <c r="F537" s="102"/>
      <c r="G537" s="97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</row>
    <row r="538" ht="15.75" customHeight="1">
      <c r="A538" s="102"/>
      <c r="B538" s="102"/>
      <c r="C538" s="102"/>
      <c r="D538" s="102"/>
      <c r="E538" s="97"/>
      <c r="F538" s="102"/>
      <c r="G538" s="97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</row>
    <row r="539" ht="15.75" customHeight="1">
      <c r="A539" s="102"/>
      <c r="B539" s="102"/>
      <c r="C539" s="102"/>
      <c r="D539" s="102"/>
      <c r="E539" s="97"/>
      <c r="F539" s="102"/>
      <c r="G539" s="97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</row>
    <row r="540" ht="15.75" customHeight="1">
      <c r="A540" s="102"/>
      <c r="B540" s="102"/>
      <c r="C540" s="102"/>
      <c r="D540" s="102"/>
      <c r="E540" s="97"/>
      <c r="F540" s="102"/>
      <c r="G540" s="97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</row>
    <row r="541" ht="15.75" customHeight="1">
      <c r="A541" s="102"/>
      <c r="B541" s="102"/>
      <c r="C541" s="102"/>
      <c r="D541" s="102"/>
      <c r="E541" s="97"/>
      <c r="F541" s="102"/>
      <c r="G541" s="97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</row>
    <row r="542" ht="15.75" customHeight="1">
      <c r="A542" s="102"/>
      <c r="B542" s="102"/>
      <c r="C542" s="102"/>
      <c r="D542" s="102"/>
      <c r="E542" s="97"/>
      <c r="F542" s="102"/>
      <c r="G542" s="97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</row>
    <row r="543" ht="15.75" customHeight="1">
      <c r="A543" s="102"/>
      <c r="B543" s="102"/>
      <c r="C543" s="102"/>
      <c r="D543" s="102"/>
      <c r="E543" s="97"/>
      <c r="F543" s="102"/>
      <c r="G543" s="97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</row>
    <row r="544" ht="15.75" customHeight="1">
      <c r="A544" s="102"/>
      <c r="B544" s="102"/>
      <c r="C544" s="102"/>
      <c r="D544" s="102"/>
      <c r="E544" s="97"/>
      <c r="F544" s="102"/>
      <c r="G544" s="97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</row>
    <row r="545" ht="15.75" customHeight="1">
      <c r="A545" s="102"/>
      <c r="B545" s="102"/>
      <c r="C545" s="102"/>
      <c r="D545" s="102"/>
      <c r="E545" s="97"/>
      <c r="F545" s="102"/>
      <c r="G545" s="97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</row>
    <row r="546" ht="15.75" customHeight="1">
      <c r="A546" s="102"/>
      <c r="B546" s="102"/>
      <c r="C546" s="102"/>
      <c r="D546" s="102"/>
      <c r="E546" s="97"/>
      <c r="F546" s="102"/>
      <c r="G546" s="97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</row>
    <row r="547" ht="15.75" customHeight="1">
      <c r="A547" s="102"/>
      <c r="B547" s="102"/>
      <c r="C547" s="102"/>
      <c r="D547" s="102"/>
      <c r="E547" s="97"/>
      <c r="F547" s="102"/>
      <c r="G547" s="97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</row>
    <row r="548" ht="15.75" customHeight="1">
      <c r="A548" s="102"/>
      <c r="B548" s="102"/>
      <c r="C548" s="102"/>
      <c r="D548" s="102"/>
      <c r="E548" s="97"/>
      <c r="F548" s="102"/>
      <c r="G548" s="97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</row>
    <row r="549" ht="15.75" customHeight="1">
      <c r="A549" s="102"/>
      <c r="B549" s="102"/>
      <c r="C549" s="102"/>
      <c r="D549" s="102"/>
      <c r="E549" s="97"/>
      <c r="F549" s="102"/>
      <c r="G549" s="97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</row>
    <row r="550" ht="15.75" customHeight="1">
      <c r="A550" s="102"/>
      <c r="B550" s="102"/>
      <c r="C550" s="102"/>
      <c r="D550" s="102"/>
      <c r="E550" s="97"/>
      <c r="F550" s="102"/>
      <c r="G550" s="97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</row>
    <row r="551" ht="15.75" customHeight="1">
      <c r="A551" s="102"/>
      <c r="B551" s="102"/>
      <c r="C551" s="102"/>
      <c r="D551" s="102"/>
      <c r="E551" s="97"/>
      <c r="F551" s="102"/>
      <c r="G551" s="97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</row>
    <row r="552" ht="15.75" customHeight="1">
      <c r="A552" s="102"/>
      <c r="B552" s="102"/>
      <c r="C552" s="102"/>
      <c r="D552" s="102"/>
      <c r="E552" s="97"/>
      <c r="F552" s="102"/>
      <c r="G552" s="97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</row>
    <row r="553" ht="15.75" customHeight="1">
      <c r="A553" s="102"/>
      <c r="B553" s="102"/>
      <c r="C553" s="102"/>
      <c r="D553" s="102"/>
      <c r="E553" s="97"/>
      <c r="F553" s="102"/>
      <c r="G553" s="97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</row>
    <row r="554" ht="15.75" customHeight="1">
      <c r="A554" s="102"/>
      <c r="B554" s="102"/>
      <c r="C554" s="102"/>
      <c r="D554" s="102"/>
      <c r="E554" s="97"/>
      <c r="F554" s="102"/>
      <c r="G554" s="97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</row>
    <row r="555" ht="15.75" customHeight="1">
      <c r="A555" s="102"/>
      <c r="B555" s="102"/>
      <c r="C555" s="102"/>
      <c r="D555" s="102"/>
      <c r="E555" s="97"/>
      <c r="F555" s="102"/>
      <c r="G555" s="97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</row>
    <row r="556" ht="15.75" customHeight="1">
      <c r="A556" s="102"/>
      <c r="B556" s="102"/>
      <c r="C556" s="102"/>
      <c r="D556" s="102"/>
      <c r="E556" s="97"/>
      <c r="F556" s="102"/>
      <c r="G556" s="97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</row>
    <row r="557" ht="15.75" customHeight="1">
      <c r="A557" s="102"/>
      <c r="B557" s="102"/>
      <c r="C557" s="102"/>
      <c r="D557" s="102"/>
      <c r="E557" s="97"/>
      <c r="F557" s="102"/>
      <c r="G557" s="97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</row>
    <row r="558" ht="15.75" customHeight="1">
      <c r="A558" s="102"/>
      <c r="B558" s="102"/>
      <c r="C558" s="102"/>
      <c r="D558" s="102"/>
      <c r="E558" s="97"/>
      <c r="F558" s="102"/>
      <c r="G558" s="97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</row>
    <row r="559" ht="15.75" customHeight="1">
      <c r="A559" s="102"/>
      <c r="B559" s="102"/>
      <c r="C559" s="102"/>
      <c r="D559" s="102"/>
      <c r="E559" s="97"/>
      <c r="F559" s="102"/>
      <c r="G559" s="97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</row>
    <row r="560" ht="15.75" customHeight="1">
      <c r="A560" s="102"/>
      <c r="B560" s="102"/>
      <c r="C560" s="102"/>
      <c r="D560" s="102"/>
      <c r="E560" s="97"/>
      <c r="F560" s="102"/>
      <c r="G560" s="97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</row>
    <row r="561" ht="15.75" customHeight="1">
      <c r="A561" s="102"/>
      <c r="B561" s="102"/>
      <c r="C561" s="102"/>
      <c r="D561" s="102"/>
      <c r="E561" s="97"/>
      <c r="F561" s="102"/>
      <c r="G561" s="97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</row>
    <row r="562" ht="15.75" customHeight="1">
      <c r="A562" s="102"/>
      <c r="B562" s="102"/>
      <c r="C562" s="102"/>
      <c r="D562" s="102"/>
      <c r="E562" s="97"/>
      <c r="F562" s="102"/>
      <c r="G562" s="97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</row>
    <row r="563" ht="15.75" customHeight="1">
      <c r="A563" s="102"/>
      <c r="B563" s="102"/>
      <c r="C563" s="102"/>
      <c r="D563" s="102"/>
      <c r="E563" s="97"/>
      <c r="F563" s="102"/>
      <c r="G563" s="97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</row>
    <row r="564" ht="15.75" customHeight="1">
      <c r="A564" s="102"/>
      <c r="B564" s="102"/>
      <c r="C564" s="102"/>
      <c r="D564" s="102"/>
      <c r="E564" s="97"/>
      <c r="F564" s="102"/>
      <c r="G564" s="97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</row>
    <row r="565" ht="15.75" customHeight="1">
      <c r="A565" s="102"/>
      <c r="B565" s="102"/>
      <c r="C565" s="102"/>
      <c r="D565" s="102"/>
      <c r="E565" s="97"/>
      <c r="F565" s="102"/>
      <c r="G565" s="97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</row>
    <row r="566" ht="15.75" customHeight="1">
      <c r="A566" s="102"/>
      <c r="B566" s="102"/>
      <c r="C566" s="102"/>
      <c r="D566" s="102"/>
      <c r="E566" s="97"/>
      <c r="F566" s="102"/>
      <c r="G566" s="97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</row>
    <row r="567" ht="15.75" customHeight="1">
      <c r="A567" s="102"/>
      <c r="B567" s="102"/>
      <c r="C567" s="102"/>
      <c r="D567" s="102"/>
      <c r="E567" s="97"/>
      <c r="F567" s="102"/>
      <c r="G567" s="97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</row>
    <row r="568" ht="15.75" customHeight="1">
      <c r="A568" s="102"/>
      <c r="B568" s="102"/>
      <c r="C568" s="102"/>
      <c r="D568" s="102"/>
      <c r="E568" s="97"/>
      <c r="F568" s="102"/>
      <c r="G568" s="97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</row>
    <row r="569" ht="15.75" customHeight="1">
      <c r="A569" s="102"/>
      <c r="B569" s="102"/>
      <c r="C569" s="102"/>
      <c r="D569" s="102"/>
      <c r="E569" s="97"/>
      <c r="F569" s="102"/>
      <c r="G569" s="97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</row>
    <row r="570" ht="15.75" customHeight="1">
      <c r="A570" s="102"/>
      <c r="B570" s="102"/>
      <c r="C570" s="102"/>
      <c r="D570" s="102"/>
      <c r="E570" s="97"/>
      <c r="F570" s="102"/>
      <c r="G570" s="97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</row>
    <row r="571" ht="15.75" customHeight="1">
      <c r="A571" s="102"/>
      <c r="B571" s="102"/>
      <c r="C571" s="102"/>
      <c r="D571" s="102"/>
      <c r="E571" s="97"/>
      <c r="F571" s="102"/>
      <c r="G571" s="97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</row>
    <row r="572" ht="15.75" customHeight="1">
      <c r="A572" s="102"/>
      <c r="B572" s="102"/>
      <c r="C572" s="102"/>
      <c r="D572" s="102"/>
      <c r="E572" s="97"/>
      <c r="F572" s="102"/>
      <c r="G572" s="97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</row>
    <row r="573" ht="15.75" customHeight="1">
      <c r="A573" s="102"/>
      <c r="B573" s="102"/>
      <c r="C573" s="102"/>
      <c r="D573" s="102"/>
      <c r="E573" s="97"/>
      <c r="F573" s="102"/>
      <c r="G573" s="97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</row>
    <row r="574" ht="15.75" customHeight="1">
      <c r="A574" s="102"/>
      <c r="B574" s="102"/>
      <c r="C574" s="102"/>
      <c r="D574" s="102"/>
      <c r="E574" s="97"/>
      <c r="F574" s="102"/>
      <c r="G574" s="97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</row>
    <row r="575" ht="15.75" customHeight="1">
      <c r="A575" s="102"/>
      <c r="B575" s="102"/>
      <c r="C575" s="102"/>
      <c r="D575" s="102"/>
      <c r="E575" s="97"/>
      <c r="F575" s="102"/>
      <c r="G575" s="97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</row>
    <row r="576" ht="15.75" customHeight="1">
      <c r="A576" s="102"/>
      <c r="B576" s="102"/>
      <c r="C576" s="102"/>
      <c r="D576" s="102"/>
      <c r="E576" s="97"/>
      <c r="F576" s="102"/>
      <c r="G576" s="97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</row>
    <row r="577" ht="15.75" customHeight="1">
      <c r="A577" s="102"/>
      <c r="B577" s="102"/>
      <c r="C577" s="102"/>
      <c r="D577" s="102"/>
      <c r="E577" s="97"/>
      <c r="F577" s="102"/>
      <c r="G577" s="97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</row>
    <row r="578" ht="15.75" customHeight="1">
      <c r="A578" s="102"/>
      <c r="B578" s="102"/>
      <c r="C578" s="102"/>
      <c r="D578" s="102"/>
      <c r="E578" s="97"/>
      <c r="F578" s="102"/>
      <c r="G578" s="97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</row>
    <row r="579" ht="15.75" customHeight="1">
      <c r="A579" s="102"/>
      <c r="B579" s="102"/>
      <c r="C579" s="102"/>
      <c r="D579" s="102"/>
      <c r="E579" s="97"/>
      <c r="F579" s="102"/>
      <c r="G579" s="97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</row>
    <row r="580" ht="15.75" customHeight="1">
      <c r="A580" s="102"/>
      <c r="B580" s="102"/>
      <c r="C580" s="102"/>
      <c r="D580" s="102"/>
      <c r="E580" s="97"/>
      <c r="F580" s="102"/>
      <c r="G580" s="97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</row>
    <row r="581" ht="15.75" customHeight="1">
      <c r="A581" s="102"/>
      <c r="B581" s="102"/>
      <c r="C581" s="102"/>
      <c r="D581" s="102"/>
      <c r="E581" s="97"/>
      <c r="F581" s="102"/>
      <c r="G581" s="97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</row>
    <row r="582" ht="15.75" customHeight="1">
      <c r="A582" s="102"/>
      <c r="B582" s="102"/>
      <c r="C582" s="102"/>
      <c r="D582" s="102"/>
      <c r="E582" s="97"/>
      <c r="F582" s="102"/>
      <c r="G582" s="97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</row>
    <row r="583" ht="15.75" customHeight="1">
      <c r="A583" s="102"/>
      <c r="B583" s="102"/>
      <c r="C583" s="102"/>
      <c r="D583" s="102"/>
      <c r="E583" s="97"/>
      <c r="F583" s="102"/>
      <c r="G583" s="97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</row>
    <row r="584" ht="15.75" customHeight="1">
      <c r="A584" s="102"/>
      <c r="B584" s="102"/>
      <c r="C584" s="102"/>
      <c r="D584" s="102"/>
      <c r="E584" s="97"/>
      <c r="F584" s="102"/>
      <c r="G584" s="97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</row>
    <row r="585" ht="15.75" customHeight="1">
      <c r="A585" s="102"/>
      <c r="B585" s="102"/>
      <c r="C585" s="102"/>
      <c r="D585" s="102"/>
      <c r="E585" s="97"/>
      <c r="F585" s="102"/>
      <c r="G585" s="97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</row>
    <row r="586" ht="15.75" customHeight="1">
      <c r="A586" s="102"/>
      <c r="B586" s="102"/>
      <c r="C586" s="102"/>
      <c r="D586" s="102"/>
      <c r="E586" s="97"/>
      <c r="F586" s="102"/>
      <c r="G586" s="97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</row>
    <row r="587" ht="15.75" customHeight="1">
      <c r="A587" s="102"/>
      <c r="B587" s="102"/>
      <c r="C587" s="102"/>
      <c r="D587" s="102"/>
      <c r="E587" s="97"/>
      <c r="F587" s="102"/>
      <c r="G587" s="97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</row>
    <row r="588" ht="15.75" customHeight="1">
      <c r="A588" s="102"/>
      <c r="B588" s="102"/>
      <c r="C588" s="102"/>
      <c r="D588" s="102"/>
      <c r="E588" s="97"/>
      <c r="F588" s="102"/>
      <c r="G588" s="97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</row>
    <row r="589" ht="15.75" customHeight="1">
      <c r="A589" s="102"/>
      <c r="B589" s="102"/>
      <c r="C589" s="102"/>
      <c r="D589" s="102"/>
      <c r="E589" s="97"/>
      <c r="F589" s="102"/>
      <c r="G589" s="97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</row>
    <row r="590" ht="15.75" customHeight="1">
      <c r="A590" s="102"/>
      <c r="B590" s="102"/>
      <c r="C590" s="102"/>
      <c r="D590" s="102"/>
      <c r="E590" s="97"/>
      <c r="F590" s="102"/>
      <c r="G590" s="97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</row>
    <row r="591" ht="15.75" customHeight="1">
      <c r="A591" s="102"/>
      <c r="B591" s="102"/>
      <c r="C591" s="102"/>
      <c r="D591" s="102"/>
      <c r="E591" s="97"/>
      <c r="F591" s="102"/>
      <c r="G591" s="97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</row>
    <row r="592" ht="15.75" customHeight="1">
      <c r="A592" s="102"/>
      <c r="B592" s="102"/>
      <c r="C592" s="102"/>
      <c r="D592" s="102"/>
      <c r="E592" s="97"/>
      <c r="F592" s="102"/>
      <c r="G592" s="97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</row>
    <row r="593" ht="15.75" customHeight="1">
      <c r="A593" s="102"/>
      <c r="B593" s="102"/>
      <c r="C593" s="102"/>
      <c r="D593" s="102"/>
      <c r="E593" s="97"/>
      <c r="F593" s="102"/>
      <c r="G593" s="97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</row>
    <row r="594" ht="15.75" customHeight="1">
      <c r="A594" s="102"/>
      <c r="B594" s="102"/>
      <c r="C594" s="102"/>
      <c r="D594" s="102"/>
      <c r="E594" s="97"/>
      <c r="F594" s="102"/>
      <c r="G594" s="97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</row>
    <row r="595" ht="15.75" customHeight="1">
      <c r="A595" s="102"/>
      <c r="B595" s="102"/>
      <c r="C595" s="102"/>
      <c r="D595" s="102"/>
      <c r="E595" s="97"/>
      <c r="F595" s="102"/>
      <c r="G595" s="97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</row>
    <row r="596" ht="15.75" customHeight="1">
      <c r="A596" s="102"/>
      <c r="B596" s="102"/>
      <c r="C596" s="102"/>
      <c r="D596" s="102"/>
      <c r="E596" s="97"/>
      <c r="F596" s="102"/>
      <c r="G596" s="97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</row>
    <row r="597" ht="15.75" customHeight="1">
      <c r="A597" s="102"/>
      <c r="B597" s="102"/>
      <c r="C597" s="102"/>
      <c r="D597" s="102"/>
      <c r="E597" s="97"/>
      <c r="F597" s="102"/>
      <c r="G597" s="97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</row>
    <row r="598" ht="15.75" customHeight="1">
      <c r="A598" s="102"/>
      <c r="B598" s="102"/>
      <c r="C598" s="102"/>
      <c r="D598" s="102"/>
      <c r="E598" s="97"/>
      <c r="F598" s="102"/>
      <c r="G598" s="97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</row>
    <row r="599" ht="15.75" customHeight="1">
      <c r="A599" s="102"/>
      <c r="B599" s="102"/>
      <c r="C599" s="102"/>
      <c r="D599" s="102"/>
      <c r="E599" s="97"/>
      <c r="F599" s="102"/>
      <c r="G599" s="97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</row>
    <row r="600" ht="15.75" customHeight="1">
      <c r="A600" s="102"/>
      <c r="B600" s="102"/>
      <c r="C600" s="102"/>
      <c r="D600" s="102"/>
      <c r="E600" s="97"/>
      <c r="F600" s="102"/>
      <c r="G600" s="97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</row>
    <row r="601" ht="15.75" customHeight="1">
      <c r="A601" s="102"/>
      <c r="B601" s="102"/>
      <c r="C601" s="102"/>
      <c r="D601" s="102"/>
      <c r="E601" s="97"/>
      <c r="F601" s="102"/>
      <c r="G601" s="97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</row>
    <row r="602" ht="15.75" customHeight="1">
      <c r="A602" s="102"/>
      <c r="B602" s="102"/>
      <c r="C602" s="102"/>
      <c r="D602" s="102"/>
      <c r="E602" s="97"/>
      <c r="F602" s="102"/>
      <c r="G602" s="97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</row>
    <row r="603" ht="15.75" customHeight="1">
      <c r="A603" s="102"/>
      <c r="B603" s="102"/>
      <c r="C603" s="102"/>
      <c r="D603" s="102"/>
      <c r="E603" s="97"/>
      <c r="F603" s="102"/>
      <c r="G603" s="97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</row>
    <row r="604" ht="15.75" customHeight="1">
      <c r="A604" s="102"/>
      <c r="B604" s="102"/>
      <c r="C604" s="102"/>
      <c r="D604" s="102"/>
      <c r="E604" s="97"/>
      <c r="F604" s="102"/>
      <c r="G604" s="97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</row>
    <row r="605" ht="15.75" customHeight="1">
      <c r="A605" s="102"/>
      <c r="B605" s="102"/>
      <c r="C605" s="102"/>
      <c r="D605" s="102"/>
      <c r="E605" s="97"/>
      <c r="F605" s="102"/>
      <c r="G605" s="97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</row>
    <row r="606" ht="15.75" customHeight="1">
      <c r="A606" s="102"/>
      <c r="B606" s="102"/>
      <c r="C606" s="102"/>
      <c r="D606" s="102"/>
      <c r="E606" s="97"/>
      <c r="F606" s="102"/>
      <c r="G606" s="97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</row>
    <row r="607" ht="15.75" customHeight="1">
      <c r="A607" s="102"/>
      <c r="B607" s="102"/>
      <c r="C607" s="102"/>
      <c r="D607" s="102"/>
      <c r="E607" s="97"/>
      <c r="F607" s="102"/>
      <c r="G607" s="97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</row>
    <row r="608" ht="15.75" customHeight="1">
      <c r="A608" s="102"/>
      <c r="B608" s="102"/>
      <c r="C608" s="102"/>
      <c r="D608" s="102"/>
      <c r="E608" s="97"/>
      <c r="F608" s="102"/>
      <c r="G608" s="97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</row>
    <row r="609" ht="15.75" customHeight="1">
      <c r="A609" s="102"/>
      <c r="B609" s="102"/>
      <c r="C609" s="102"/>
      <c r="D609" s="102"/>
      <c r="E609" s="97"/>
      <c r="F609" s="102"/>
      <c r="G609" s="97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</row>
    <row r="610" ht="15.75" customHeight="1">
      <c r="A610" s="102"/>
      <c r="B610" s="102"/>
      <c r="C610" s="102"/>
      <c r="D610" s="102"/>
      <c r="E610" s="97"/>
      <c r="F610" s="102"/>
      <c r="G610" s="97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</row>
    <row r="611" ht="15.75" customHeight="1">
      <c r="A611" s="102"/>
      <c r="B611" s="102"/>
      <c r="C611" s="102"/>
      <c r="D611" s="102"/>
      <c r="E611" s="97"/>
      <c r="F611" s="102"/>
      <c r="G611" s="97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</row>
    <row r="612" ht="15.75" customHeight="1">
      <c r="A612" s="102"/>
      <c r="B612" s="102"/>
      <c r="C612" s="102"/>
      <c r="D612" s="102"/>
      <c r="E612" s="97"/>
      <c r="F612" s="102"/>
      <c r="G612" s="97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</row>
    <row r="613" ht="15.75" customHeight="1">
      <c r="A613" s="102"/>
      <c r="B613" s="102"/>
      <c r="C613" s="102"/>
      <c r="D613" s="102"/>
      <c r="E613" s="97"/>
      <c r="F613" s="102"/>
      <c r="G613" s="97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</row>
    <row r="614" ht="15.75" customHeight="1">
      <c r="A614" s="102"/>
      <c r="B614" s="102"/>
      <c r="C614" s="102"/>
      <c r="D614" s="102"/>
      <c r="E614" s="97"/>
      <c r="F614" s="102"/>
      <c r="G614" s="97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</row>
    <row r="615" ht="15.75" customHeight="1">
      <c r="A615" s="102"/>
      <c r="B615" s="102"/>
      <c r="C615" s="102"/>
      <c r="D615" s="102"/>
      <c r="E615" s="97"/>
      <c r="F615" s="102"/>
      <c r="G615" s="97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</row>
    <row r="616" ht="15.75" customHeight="1">
      <c r="A616" s="102"/>
      <c r="B616" s="102"/>
      <c r="C616" s="102"/>
      <c r="D616" s="102"/>
      <c r="E616" s="97"/>
      <c r="F616" s="102"/>
      <c r="G616" s="97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</row>
    <row r="617" ht="15.75" customHeight="1">
      <c r="A617" s="102"/>
      <c r="B617" s="102"/>
      <c r="C617" s="102"/>
      <c r="D617" s="102"/>
      <c r="E617" s="97"/>
      <c r="F617" s="102"/>
      <c r="G617" s="97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</row>
    <row r="618" ht="15.75" customHeight="1">
      <c r="A618" s="102"/>
      <c r="B618" s="102"/>
      <c r="C618" s="102"/>
      <c r="D618" s="102"/>
      <c r="E618" s="97"/>
      <c r="F618" s="102"/>
      <c r="G618" s="97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</row>
    <row r="619" ht="15.75" customHeight="1">
      <c r="A619" s="102"/>
      <c r="B619" s="102"/>
      <c r="C619" s="102"/>
      <c r="D619" s="102"/>
      <c r="E619" s="97"/>
      <c r="F619" s="102"/>
      <c r="G619" s="97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</row>
    <row r="620" ht="15.75" customHeight="1">
      <c r="A620" s="102"/>
      <c r="B620" s="102"/>
      <c r="C620" s="102"/>
      <c r="D620" s="102"/>
      <c r="E620" s="97"/>
      <c r="F620" s="102"/>
      <c r="G620" s="97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</row>
    <row r="621" ht="15.75" customHeight="1">
      <c r="A621" s="102"/>
      <c r="B621" s="102"/>
      <c r="C621" s="102"/>
      <c r="D621" s="102"/>
      <c r="E621" s="97"/>
      <c r="F621" s="102"/>
      <c r="G621" s="97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</row>
    <row r="622" ht="15.75" customHeight="1">
      <c r="A622" s="102"/>
      <c r="B622" s="102"/>
      <c r="C622" s="102"/>
      <c r="D622" s="102"/>
      <c r="E622" s="97"/>
      <c r="F622" s="102"/>
      <c r="G622" s="97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</row>
    <row r="623" ht="15.75" customHeight="1">
      <c r="A623" s="102"/>
      <c r="B623" s="102"/>
      <c r="C623" s="102"/>
      <c r="D623" s="102"/>
      <c r="E623" s="97"/>
      <c r="F623" s="102"/>
      <c r="G623" s="97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</row>
    <row r="624" ht="15.75" customHeight="1">
      <c r="A624" s="102"/>
      <c r="B624" s="102"/>
      <c r="C624" s="102"/>
      <c r="D624" s="102"/>
      <c r="E624" s="97"/>
      <c r="F624" s="102"/>
      <c r="G624" s="97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</row>
    <row r="625" ht="15.75" customHeight="1">
      <c r="A625" s="102"/>
      <c r="B625" s="102"/>
      <c r="C625" s="102"/>
      <c r="D625" s="102"/>
      <c r="E625" s="97"/>
      <c r="F625" s="102"/>
      <c r="G625" s="97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</row>
    <row r="626" ht="15.75" customHeight="1">
      <c r="A626" s="102"/>
      <c r="B626" s="102"/>
      <c r="C626" s="102"/>
      <c r="D626" s="102"/>
      <c r="E626" s="97"/>
      <c r="F626" s="102"/>
      <c r="G626" s="97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</row>
    <row r="627" ht="15.75" customHeight="1">
      <c r="A627" s="102"/>
      <c r="B627" s="102"/>
      <c r="C627" s="102"/>
      <c r="D627" s="102"/>
      <c r="E627" s="97"/>
      <c r="F627" s="102"/>
      <c r="G627" s="97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</row>
    <row r="628" ht="15.75" customHeight="1">
      <c r="A628" s="102"/>
      <c r="B628" s="102"/>
      <c r="C628" s="102"/>
      <c r="D628" s="102"/>
      <c r="E628" s="97"/>
      <c r="F628" s="102"/>
      <c r="G628" s="97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</row>
    <row r="629" ht="15.75" customHeight="1">
      <c r="A629" s="102"/>
      <c r="B629" s="102"/>
      <c r="C629" s="102"/>
      <c r="D629" s="102"/>
      <c r="E629" s="97"/>
      <c r="F629" s="102"/>
      <c r="G629" s="97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</row>
    <row r="630" ht="15.75" customHeight="1">
      <c r="A630" s="102"/>
      <c r="B630" s="102"/>
      <c r="C630" s="102"/>
      <c r="D630" s="102"/>
      <c r="E630" s="97"/>
      <c r="F630" s="102"/>
      <c r="G630" s="97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</row>
    <row r="631" ht="15.75" customHeight="1">
      <c r="A631" s="102"/>
      <c r="B631" s="102"/>
      <c r="C631" s="102"/>
      <c r="D631" s="102"/>
      <c r="E631" s="97"/>
      <c r="F631" s="102"/>
      <c r="G631" s="97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</row>
    <row r="632" ht="15.75" customHeight="1">
      <c r="A632" s="102"/>
      <c r="B632" s="102"/>
      <c r="C632" s="102"/>
      <c r="D632" s="102"/>
      <c r="E632" s="97"/>
      <c r="F632" s="102"/>
      <c r="G632" s="97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</row>
    <row r="633" ht="15.75" customHeight="1">
      <c r="A633" s="102"/>
      <c r="B633" s="102"/>
      <c r="C633" s="102"/>
      <c r="D633" s="102"/>
      <c r="E633" s="97"/>
      <c r="F633" s="102"/>
      <c r="G633" s="97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</row>
    <row r="634" ht="15.75" customHeight="1">
      <c r="A634" s="102"/>
      <c r="B634" s="102"/>
      <c r="C634" s="102"/>
      <c r="D634" s="102"/>
      <c r="E634" s="97"/>
      <c r="F634" s="102"/>
      <c r="G634" s="97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</row>
    <row r="635" ht="15.75" customHeight="1">
      <c r="A635" s="102"/>
      <c r="B635" s="102"/>
      <c r="C635" s="102"/>
      <c r="D635" s="102"/>
      <c r="E635" s="97"/>
      <c r="F635" s="102"/>
      <c r="G635" s="97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</row>
    <row r="636" ht="15.75" customHeight="1">
      <c r="A636" s="102"/>
      <c r="B636" s="102"/>
      <c r="C636" s="102"/>
      <c r="D636" s="102"/>
      <c r="E636" s="97"/>
      <c r="F636" s="102"/>
      <c r="G636" s="97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</row>
    <row r="637" ht="15.75" customHeight="1">
      <c r="A637" s="102"/>
      <c r="B637" s="102"/>
      <c r="C637" s="102"/>
      <c r="D637" s="102"/>
      <c r="E637" s="97"/>
      <c r="F637" s="102"/>
      <c r="G637" s="97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</row>
    <row r="638" ht="15.75" customHeight="1">
      <c r="A638" s="102"/>
      <c r="B638" s="102"/>
      <c r="C638" s="102"/>
      <c r="D638" s="102"/>
      <c r="E638" s="97"/>
      <c r="F638" s="102"/>
      <c r="G638" s="97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</row>
    <row r="639" ht="15.75" customHeight="1">
      <c r="A639" s="102"/>
      <c r="B639" s="102"/>
      <c r="C639" s="102"/>
      <c r="D639" s="102"/>
      <c r="E639" s="97"/>
      <c r="F639" s="102"/>
      <c r="G639" s="97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</row>
    <row r="640" ht="15.75" customHeight="1">
      <c r="A640" s="102"/>
      <c r="B640" s="102"/>
      <c r="C640" s="102"/>
      <c r="D640" s="102"/>
      <c r="E640" s="97"/>
      <c r="F640" s="102"/>
      <c r="G640" s="97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</row>
    <row r="641" ht="15.75" customHeight="1">
      <c r="A641" s="102"/>
      <c r="B641" s="102"/>
      <c r="C641" s="102"/>
      <c r="D641" s="102"/>
      <c r="E641" s="97"/>
      <c r="F641" s="102"/>
      <c r="G641" s="97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</row>
    <row r="642" ht="15.75" customHeight="1">
      <c r="A642" s="102"/>
      <c r="B642" s="102"/>
      <c r="C642" s="102"/>
      <c r="D642" s="102"/>
      <c r="E642" s="97"/>
      <c r="F642" s="102"/>
      <c r="G642" s="97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</row>
    <row r="643" ht="15.75" customHeight="1">
      <c r="A643" s="102"/>
      <c r="B643" s="102"/>
      <c r="C643" s="102"/>
      <c r="D643" s="102"/>
      <c r="E643" s="97"/>
      <c r="F643" s="102"/>
      <c r="G643" s="97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</row>
    <row r="644" ht="15.75" customHeight="1">
      <c r="A644" s="102"/>
      <c r="B644" s="102"/>
      <c r="C644" s="102"/>
      <c r="D644" s="102"/>
      <c r="E644" s="97"/>
      <c r="F644" s="102"/>
      <c r="G644" s="97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</row>
    <row r="645" ht="15.75" customHeight="1">
      <c r="A645" s="102"/>
      <c r="B645" s="102"/>
      <c r="C645" s="102"/>
      <c r="D645" s="102"/>
      <c r="E645" s="97"/>
      <c r="F645" s="102"/>
      <c r="G645" s="97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</row>
    <row r="646" ht="15.75" customHeight="1">
      <c r="A646" s="102"/>
      <c r="B646" s="102"/>
      <c r="C646" s="102"/>
      <c r="D646" s="102"/>
      <c r="E646" s="97"/>
      <c r="F646" s="102"/>
      <c r="G646" s="97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</row>
    <row r="647" ht="15.75" customHeight="1">
      <c r="A647" s="102"/>
      <c r="B647" s="102"/>
      <c r="C647" s="102"/>
      <c r="D647" s="102"/>
      <c r="E647" s="97"/>
      <c r="F647" s="102"/>
      <c r="G647" s="97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</row>
    <row r="648" ht="15.75" customHeight="1">
      <c r="A648" s="102"/>
      <c r="B648" s="102"/>
      <c r="C648" s="102"/>
      <c r="D648" s="102"/>
      <c r="E648" s="97"/>
      <c r="F648" s="102"/>
      <c r="G648" s="97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</row>
    <row r="649" ht="15.75" customHeight="1">
      <c r="A649" s="102"/>
      <c r="B649" s="102"/>
      <c r="C649" s="102"/>
      <c r="D649" s="102"/>
      <c r="E649" s="97"/>
      <c r="F649" s="102"/>
      <c r="G649" s="97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</row>
    <row r="650" ht="15.75" customHeight="1">
      <c r="A650" s="102"/>
      <c r="B650" s="102"/>
      <c r="C650" s="102"/>
      <c r="D650" s="102"/>
      <c r="E650" s="97"/>
      <c r="F650" s="102"/>
      <c r="G650" s="97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</row>
    <row r="651" ht="15.75" customHeight="1">
      <c r="A651" s="102"/>
      <c r="B651" s="102"/>
      <c r="C651" s="102"/>
      <c r="D651" s="102"/>
      <c r="E651" s="97"/>
      <c r="F651" s="102"/>
      <c r="G651" s="97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</row>
    <row r="652" ht="15.75" customHeight="1">
      <c r="A652" s="102"/>
      <c r="B652" s="102"/>
      <c r="C652" s="102"/>
      <c r="D652" s="102"/>
      <c r="E652" s="97"/>
      <c r="F652" s="102"/>
      <c r="G652" s="97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</row>
    <row r="653" ht="15.75" customHeight="1">
      <c r="A653" s="102"/>
      <c r="B653" s="102"/>
      <c r="C653" s="102"/>
      <c r="D653" s="102"/>
      <c r="E653" s="97"/>
      <c r="F653" s="102"/>
      <c r="G653" s="97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</row>
    <row r="654" ht="15.75" customHeight="1">
      <c r="A654" s="102"/>
      <c r="B654" s="102"/>
      <c r="C654" s="102"/>
      <c r="D654" s="102"/>
      <c r="E654" s="97"/>
      <c r="F654" s="102"/>
      <c r="G654" s="97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</row>
    <row r="655" ht="15.75" customHeight="1">
      <c r="A655" s="102"/>
      <c r="B655" s="102"/>
      <c r="C655" s="102"/>
      <c r="D655" s="102"/>
      <c r="E655" s="97"/>
      <c r="F655" s="102"/>
      <c r="G655" s="97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</row>
    <row r="656" ht="15.75" customHeight="1">
      <c r="A656" s="102"/>
      <c r="B656" s="102"/>
      <c r="C656" s="102"/>
      <c r="D656" s="102"/>
      <c r="E656" s="97"/>
      <c r="F656" s="102"/>
      <c r="G656" s="97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</row>
    <row r="657" ht="15.75" customHeight="1">
      <c r="A657" s="102"/>
      <c r="B657" s="102"/>
      <c r="C657" s="102"/>
      <c r="D657" s="102"/>
      <c r="E657" s="97"/>
      <c r="F657" s="102"/>
      <c r="G657" s="97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</row>
    <row r="658" ht="15.75" customHeight="1">
      <c r="A658" s="102"/>
      <c r="B658" s="102"/>
      <c r="C658" s="102"/>
      <c r="D658" s="102"/>
      <c r="E658" s="97"/>
      <c r="F658" s="102"/>
      <c r="G658" s="97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</row>
    <row r="659" ht="15.75" customHeight="1">
      <c r="A659" s="102"/>
      <c r="B659" s="102"/>
      <c r="C659" s="102"/>
      <c r="D659" s="102"/>
      <c r="E659" s="97"/>
      <c r="F659" s="102"/>
      <c r="G659" s="97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</row>
    <row r="660" ht="15.75" customHeight="1">
      <c r="A660" s="102"/>
      <c r="B660" s="102"/>
      <c r="C660" s="102"/>
      <c r="D660" s="102"/>
      <c r="E660" s="97"/>
      <c r="F660" s="102"/>
      <c r="G660" s="97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</row>
    <row r="661" ht="15.75" customHeight="1">
      <c r="A661" s="102"/>
      <c r="B661" s="102"/>
      <c r="C661" s="102"/>
      <c r="D661" s="102"/>
      <c r="E661" s="97"/>
      <c r="F661" s="102"/>
      <c r="G661" s="97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</row>
    <row r="662" ht="15.75" customHeight="1">
      <c r="A662" s="102"/>
      <c r="B662" s="102"/>
      <c r="C662" s="102"/>
      <c r="D662" s="102"/>
      <c r="E662" s="97"/>
      <c r="F662" s="102"/>
      <c r="G662" s="97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</row>
    <row r="663" ht="15.75" customHeight="1">
      <c r="A663" s="102"/>
      <c r="B663" s="102"/>
      <c r="C663" s="102"/>
      <c r="D663" s="102"/>
      <c r="E663" s="97"/>
      <c r="F663" s="102"/>
      <c r="G663" s="97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</row>
    <row r="664" ht="15.75" customHeight="1">
      <c r="A664" s="102"/>
      <c r="B664" s="102"/>
      <c r="C664" s="102"/>
      <c r="D664" s="102"/>
      <c r="E664" s="97"/>
      <c r="F664" s="102"/>
      <c r="G664" s="97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</row>
    <row r="665" ht="15.75" customHeight="1">
      <c r="A665" s="102"/>
      <c r="B665" s="102"/>
      <c r="C665" s="102"/>
      <c r="D665" s="102"/>
      <c r="E665" s="97"/>
      <c r="F665" s="102"/>
      <c r="G665" s="97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</row>
    <row r="666" ht="15.75" customHeight="1">
      <c r="A666" s="102"/>
      <c r="B666" s="102"/>
      <c r="C666" s="102"/>
      <c r="D666" s="102"/>
      <c r="E666" s="97"/>
      <c r="F666" s="102"/>
      <c r="G666" s="97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</row>
    <row r="667" ht="15.75" customHeight="1">
      <c r="A667" s="102"/>
      <c r="B667" s="102"/>
      <c r="C667" s="102"/>
      <c r="D667" s="102"/>
      <c r="E667" s="97"/>
      <c r="F667" s="102"/>
      <c r="G667" s="97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</row>
    <row r="668" ht="15.75" customHeight="1">
      <c r="A668" s="102"/>
      <c r="B668" s="102"/>
      <c r="C668" s="102"/>
      <c r="D668" s="102"/>
      <c r="E668" s="97"/>
      <c r="F668" s="102"/>
      <c r="G668" s="97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</row>
    <row r="669" ht="15.75" customHeight="1">
      <c r="A669" s="102"/>
      <c r="B669" s="102"/>
      <c r="C669" s="102"/>
      <c r="D669" s="102"/>
      <c r="E669" s="97"/>
      <c r="F669" s="102"/>
      <c r="G669" s="97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</row>
    <row r="670" ht="15.75" customHeight="1">
      <c r="A670" s="102"/>
      <c r="B670" s="102"/>
      <c r="C670" s="102"/>
      <c r="D670" s="102"/>
      <c r="E670" s="97"/>
      <c r="F670" s="102"/>
      <c r="G670" s="97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</row>
    <row r="671" ht="15.75" customHeight="1">
      <c r="A671" s="102"/>
      <c r="B671" s="102"/>
      <c r="C671" s="102"/>
      <c r="D671" s="102"/>
      <c r="E671" s="97"/>
      <c r="F671" s="102"/>
      <c r="G671" s="97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</row>
    <row r="672" ht="15.75" customHeight="1">
      <c r="A672" s="102"/>
      <c r="B672" s="102"/>
      <c r="C672" s="102"/>
      <c r="D672" s="102"/>
      <c r="E672" s="97"/>
      <c r="F672" s="102"/>
      <c r="G672" s="97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</row>
    <row r="673" ht="15.75" customHeight="1">
      <c r="A673" s="102"/>
      <c r="B673" s="102"/>
      <c r="C673" s="102"/>
      <c r="D673" s="102"/>
      <c r="E673" s="97"/>
      <c r="F673" s="102"/>
      <c r="G673" s="97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</row>
    <row r="674" ht="15.75" customHeight="1">
      <c r="A674" s="102"/>
      <c r="B674" s="102"/>
      <c r="C674" s="102"/>
      <c r="D674" s="102"/>
      <c r="E674" s="97"/>
      <c r="F674" s="102"/>
      <c r="G674" s="97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</row>
    <row r="675" ht="15.75" customHeight="1">
      <c r="A675" s="102"/>
      <c r="B675" s="102"/>
      <c r="C675" s="102"/>
      <c r="D675" s="102"/>
      <c r="E675" s="97"/>
      <c r="F675" s="102"/>
      <c r="G675" s="97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</row>
    <row r="676" ht="15.75" customHeight="1">
      <c r="A676" s="102"/>
      <c r="B676" s="102"/>
      <c r="C676" s="102"/>
      <c r="D676" s="102"/>
      <c r="E676" s="97"/>
      <c r="F676" s="102"/>
      <c r="G676" s="97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</row>
    <row r="677" ht="15.75" customHeight="1">
      <c r="A677" s="102"/>
      <c r="B677" s="102"/>
      <c r="C677" s="102"/>
      <c r="D677" s="102"/>
      <c r="E677" s="97"/>
      <c r="F677" s="102"/>
      <c r="G677" s="97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</row>
    <row r="678" ht="15.75" customHeight="1">
      <c r="A678" s="102"/>
      <c r="B678" s="102"/>
      <c r="C678" s="102"/>
      <c r="D678" s="102"/>
      <c r="E678" s="97"/>
      <c r="F678" s="102"/>
      <c r="G678" s="97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</row>
    <row r="679" ht="15.75" customHeight="1">
      <c r="A679" s="102"/>
      <c r="B679" s="102"/>
      <c r="C679" s="102"/>
      <c r="D679" s="102"/>
      <c r="E679" s="97"/>
      <c r="F679" s="102"/>
      <c r="G679" s="97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</row>
    <row r="680" ht="15.75" customHeight="1">
      <c r="A680" s="102"/>
      <c r="B680" s="102"/>
      <c r="C680" s="102"/>
      <c r="D680" s="102"/>
      <c r="E680" s="97"/>
      <c r="F680" s="102"/>
      <c r="G680" s="97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</row>
    <row r="681" ht="15.75" customHeight="1">
      <c r="A681" s="102"/>
      <c r="B681" s="102"/>
      <c r="C681" s="102"/>
      <c r="D681" s="102"/>
      <c r="E681" s="97"/>
      <c r="F681" s="102"/>
      <c r="G681" s="97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</row>
    <row r="682" ht="15.75" customHeight="1">
      <c r="A682" s="102"/>
      <c r="B682" s="102"/>
      <c r="C682" s="102"/>
      <c r="D682" s="102"/>
      <c r="E682" s="97"/>
      <c r="F682" s="102"/>
      <c r="G682" s="97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</row>
    <row r="683" ht="15.75" customHeight="1">
      <c r="A683" s="102"/>
      <c r="B683" s="102"/>
      <c r="C683" s="102"/>
      <c r="D683" s="102"/>
      <c r="E683" s="97"/>
      <c r="F683" s="102"/>
      <c r="G683" s="97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</row>
    <row r="684" ht="15.75" customHeight="1">
      <c r="A684" s="102"/>
      <c r="B684" s="102"/>
      <c r="C684" s="102"/>
      <c r="D684" s="102"/>
      <c r="E684" s="97"/>
      <c r="F684" s="102"/>
      <c r="G684" s="97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</row>
    <row r="685" ht="15.75" customHeight="1">
      <c r="A685" s="102"/>
      <c r="B685" s="102"/>
      <c r="C685" s="102"/>
      <c r="D685" s="102"/>
      <c r="E685" s="97"/>
      <c r="F685" s="102"/>
      <c r="G685" s="97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</row>
    <row r="686" ht="15.75" customHeight="1">
      <c r="A686" s="102"/>
      <c r="B686" s="102"/>
      <c r="C686" s="102"/>
      <c r="D686" s="102"/>
      <c r="E686" s="97"/>
      <c r="F686" s="102"/>
      <c r="G686" s="97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</row>
    <row r="687" ht="15.75" customHeight="1">
      <c r="A687" s="102"/>
      <c r="B687" s="102"/>
      <c r="C687" s="102"/>
      <c r="D687" s="102"/>
      <c r="E687" s="97"/>
      <c r="F687" s="102"/>
      <c r="G687" s="97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</row>
    <row r="688" ht="15.75" customHeight="1">
      <c r="A688" s="102"/>
      <c r="B688" s="102"/>
      <c r="C688" s="102"/>
      <c r="D688" s="102"/>
      <c r="E688" s="97"/>
      <c r="F688" s="102"/>
      <c r="G688" s="97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</row>
    <row r="689" ht="15.75" customHeight="1">
      <c r="A689" s="102"/>
      <c r="B689" s="102"/>
      <c r="C689" s="102"/>
      <c r="D689" s="102"/>
      <c r="E689" s="97"/>
      <c r="F689" s="102"/>
      <c r="G689" s="97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</row>
    <row r="690" ht="15.75" customHeight="1">
      <c r="A690" s="102"/>
      <c r="B690" s="102"/>
      <c r="C690" s="102"/>
      <c r="D690" s="102"/>
      <c r="E690" s="97"/>
      <c r="F690" s="102"/>
      <c r="G690" s="97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</row>
    <row r="691" ht="15.75" customHeight="1">
      <c r="A691" s="102"/>
      <c r="B691" s="102"/>
      <c r="C691" s="102"/>
      <c r="D691" s="102"/>
      <c r="E691" s="97"/>
      <c r="F691" s="102"/>
      <c r="G691" s="97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</row>
    <row r="692" ht="15.75" customHeight="1">
      <c r="A692" s="102"/>
      <c r="B692" s="102"/>
      <c r="C692" s="102"/>
      <c r="D692" s="102"/>
      <c r="E692" s="97"/>
      <c r="F692" s="102"/>
      <c r="G692" s="97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</row>
    <row r="693" ht="15.75" customHeight="1">
      <c r="A693" s="102"/>
      <c r="B693" s="102"/>
      <c r="C693" s="102"/>
      <c r="D693" s="102"/>
      <c r="E693" s="97"/>
      <c r="F693" s="102"/>
      <c r="G693" s="97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</row>
    <row r="694" ht="15.75" customHeight="1">
      <c r="A694" s="102"/>
      <c r="B694" s="102"/>
      <c r="C694" s="102"/>
      <c r="D694" s="102"/>
      <c r="E694" s="97"/>
      <c r="F694" s="102"/>
      <c r="G694" s="97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</row>
    <row r="695" ht="15.75" customHeight="1">
      <c r="A695" s="102"/>
      <c r="B695" s="102"/>
      <c r="C695" s="102"/>
      <c r="D695" s="102"/>
      <c r="E695" s="97"/>
      <c r="F695" s="102"/>
      <c r="G695" s="97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</row>
    <row r="696" ht="15.75" customHeight="1">
      <c r="A696" s="102"/>
      <c r="B696" s="102"/>
      <c r="C696" s="102"/>
      <c r="D696" s="102"/>
      <c r="E696" s="97"/>
      <c r="F696" s="102"/>
      <c r="G696" s="97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</row>
    <row r="697" ht="15.75" customHeight="1">
      <c r="A697" s="102"/>
      <c r="B697" s="102"/>
      <c r="C697" s="102"/>
      <c r="D697" s="102"/>
      <c r="E697" s="97"/>
      <c r="F697" s="102"/>
      <c r="G697" s="97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</row>
    <row r="698" ht="15.75" customHeight="1">
      <c r="A698" s="102"/>
      <c r="B698" s="102"/>
      <c r="C698" s="102"/>
      <c r="D698" s="102"/>
      <c r="E698" s="97"/>
      <c r="F698" s="102"/>
      <c r="G698" s="97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</row>
    <row r="699" ht="15.75" customHeight="1">
      <c r="A699" s="102"/>
      <c r="B699" s="102"/>
      <c r="C699" s="102"/>
      <c r="D699" s="102"/>
      <c r="E699" s="97"/>
      <c r="F699" s="102"/>
      <c r="G699" s="97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</row>
    <row r="700" ht="15.75" customHeight="1">
      <c r="A700" s="102"/>
      <c r="B700" s="102"/>
      <c r="C700" s="102"/>
      <c r="D700" s="102"/>
      <c r="E700" s="97"/>
      <c r="F700" s="102"/>
      <c r="G700" s="97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</row>
    <row r="701" ht="15.75" customHeight="1">
      <c r="A701" s="102"/>
      <c r="B701" s="102"/>
      <c r="C701" s="102"/>
      <c r="D701" s="102"/>
      <c r="E701" s="97"/>
      <c r="F701" s="102"/>
      <c r="G701" s="97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</row>
    <row r="702" ht="15.75" customHeight="1">
      <c r="A702" s="102"/>
      <c r="B702" s="102"/>
      <c r="C702" s="102"/>
      <c r="D702" s="102"/>
      <c r="E702" s="97"/>
      <c r="F702" s="102"/>
      <c r="G702" s="97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</row>
    <row r="703" ht="15.75" customHeight="1">
      <c r="A703" s="102"/>
      <c r="B703" s="102"/>
      <c r="C703" s="102"/>
      <c r="D703" s="102"/>
      <c r="E703" s="97"/>
      <c r="F703" s="102"/>
      <c r="G703" s="97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</row>
    <row r="704" ht="15.75" customHeight="1">
      <c r="A704" s="102"/>
      <c r="B704" s="102"/>
      <c r="C704" s="102"/>
      <c r="D704" s="102"/>
      <c r="E704" s="97"/>
      <c r="F704" s="102"/>
      <c r="G704" s="97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</row>
    <row r="705" ht="15.75" customHeight="1">
      <c r="A705" s="102"/>
      <c r="B705" s="102"/>
      <c r="C705" s="102"/>
      <c r="D705" s="102"/>
      <c r="E705" s="97"/>
      <c r="F705" s="102"/>
      <c r="G705" s="97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</row>
    <row r="706" ht="15.75" customHeight="1">
      <c r="A706" s="102"/>
      <c r="B706" s="102"/>
      <c r="C706" s="102"/>
      <c r="D706" s="102"/>
      <c r="E706" s="97"/>
      <c r="F706" s="102"/>
      <c r="G706" s="97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</row>
    <row r="707" ht="15.75" customHeight="1">
      <c r="A707" s="102"/>
      <c r="B707" s="102"/>
      <c r="C707" s="102"/>
      <c r="D707" s="102"/>
      <c r="E707" s="97"/>
      <c r="F707" s="102"/>
      <c r="G707" s="97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</row>
    <row r="708" ht="15.75" customHeight="1">
      <c r="A708" s="102"/>
      <c r="B708" s="102"/>
      <c r="C708" s="102"/>
      <c r="D708" s="102"/>
      <c r="E708" s="97"/>
      <c r="F708" s="102"/>
      <c r="G708" s="97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</row>
    <row r="709" ht="15.75" customHeight="1">
      <c r="A709" s="102"/>
      <c r="B709" s="102"/>
      <c r="C709" s="102"/>
      <c r="D709" s="102"/>
      <c r="E709" s="97"/>
      <c r="F709" s="102"/>
      <c r="G709" s="97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</row>
    <row r="710" ht="15.75" customHeight="1">
      <c r="A710" s="102"/>
      <c r="B710" s="102"/>
      <c r="C710" s="102"/>
      <c r="D710" s="102"/>
      <c r="E710" s="97"/>
      <c r="F710" s="102"/>
      <c r="G710" s="97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</row>
    <row r="711" ht="15.75" customHeight="1">
      <c r="A711" s="102"/>
      <c r="B711" s="102"/>
      <c r="C711" s="102"/>
      <c r="D711" s="102"/>
      <c r="E711" s="97"/>
      <c r="F711" s="102"/>
      <c r="G711" s="97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</row>
    <row r="712" ht="15.75" customHeight="1">
      <c r="A712" s="102"/>
      <c r="B712" s="102"/>
      <c r="C712" s="102"/>
      <c r="D712" s="102"/>
      <c r="E712" s="97"/>
      <c r="F712" s="102"/>
      <c r="G712" s="97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</row>
    <row r="713" ht="15.75" customHeight="1">
      <c r="A713" s="102"/>
      <c r="B713" s="102"/>
      <c r="C713" s="102"/>
      <c r="D713" s="102"/>
      <c r="E713" s="97"/>
      <c r="F713" s="102"/>
      <c r="G713" s="97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</row>
    <row r="714" ht="15.75" customHeight="1">
      <c r="A714" s="102"/>
      <c r="B714" s="102"/>
      <c r="C714" s="102"/>
      <c r="D714" s="102"/>
      <c r="E714" s="97"/>
      <c r="F714" s="102"/>
      <c r="G714" s="97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</row>
    <row r="715" ht="15.75" customHeight="1">
      <c r="A715" s="102"/>
      <c r="B715" s="102"/>
      <c r="C715" s="102"/>
      <c r="D715" s="102"/>
      <c r="E715" s="97"/>
      <c r="F715" s="102"/>
      <c r="G715" s="97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</row>
    <row r="716" ht="15.75" customHeight="1">
      <c r="A716" s="102"/>
      <c r="B716" s="102"/>
      <c r="C716" s="102"/>
      <c r="D716" s="102"/>
      <c r="E716" s="97"/>
      <c r="F716" s="102"/>
      <c r="G716" s="97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</row>
    <row r="717" ht="15.75" customHeight="1">
      <c r="A717" s="102"/>
      <c r="B717" s="102"/>
      <c r="C717" s="102"/>
      <c r="D717" s="102"/>
      <c r="E717" s="97"/>
      <c r="F717" s="102"/>
      <c r="G717" s="97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</row>
    <row r="718" ht="15.75" customHeight="1">
      <c r="A718" s="102"/>
      <c r="B718" s="102"/>
      <c r="C718" s="102"/>
      <c r="D718" s="102"/>
      <c r="E718" s="97"/>
      <c r="F718" s="102"/>
      <c r="G718" s="97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</row>
    <row r="719" ht="15.75" customHeight="1">
      <c r="A719" s="102"/>
      <c r="B719" s="102"/>
      <c r="C719" s="102"/>
      <c r="D719" s="102"/>
      <c r="E719" s="97"/>
      <c r="F719" s="102"/>
      <c r="G719" s="97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</row>
    <row r="720" ht="15.75" customHeight="1">
      <c r="A720" s="102"/>
      <c r="B720" s="102"/>
      <c r="C720" s="102"/>
      <c r="D720" s="102"/>
      <c r="E720" s="97"/>
      <c r="F720" s="102"/>
      <c r="G720" s="97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</row>
    <row r="721" ht="15.75" customHeight="1">
      <c r="A721" s="102"/>
      <c r="B721" s="102"/>
      <c r="C721" s="102"/>
      <c r="D721" s="102"/>
      <c r="E721" s="97"/>
      <c r="F721" s="102"/>
      <c r="G721" s="97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</row>
    <row r="722" ht="15.75" customHeight="1">
      <c r="A722" s="102"/>
      <c r="B722" s="102"/>
      <c r="C722" s="102"/>
      <c r="D722" s="102"/>
      <c r="E722" s="97"/>
      <c r="F722" s="102"/>
      <c r="G722" s="97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</row>
    <row r="723" ht="15.75" customHeight="1">
      <c r="A723" s="102"/>
      <c r="B723" s="102"/>
      <c r="C723" s="102"/>
      <c r="D723" s="102"/>
      <c r="E723" s="97"/>
      <c r="F723" s="102"/>
      <c r="G723" s="97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</row>
    <row r="724" ht="15.75" customHeight="1">
      <c r="A724" s="102"/>
      <c r="B724" s="102"/>
      <c r="C724" s="102"/>
      <c r="D724" s="102"/>
      <c r="E724" s="97"/>
      <c r="F724" s="102"/>
      <c r="G724" s="97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</row>
    <row r="725" ht="15.75" customHeight="1">
      <c r="A725" s="102"/>
      <c r="B725" s="102"/>
      <c r="C725" s="102"/>
      <c r="D725" s="102"/>
      <c r="E725" s="97"/>
      <c r="F725" s="102"/>
      <c r="G725" s="97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</row>
    <row r="726" ht="15.75" customHeight="1">
      <c r="A726" s="102"/>
      <c r="B726" s="102"/>
      <c r="C726" s="102"/>
      <c r="D726" s="102"/>
      <c r="E726" s="97"/>
      <c r="F726" s="102"/>
      <c r="G726" s="97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</row>
    <row r="727" ht="15.75" customHeight="1">
      <c r="A727" s="102"/>
      <c r="B727" s="102"/>
      <c r="C727" s="102"/>
      <c r="D727" s="102"/>
      <c r="E727" s="97"/>
      <c r="F727" s="102"/>
      <c r="G727" s="97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</row>
    <row r="728" ht="15.75" customHeight="1">
      <c r="A728" s="102"/>
      <c r="B728" s="102"/>
      <c r="C728" s="102"/>
      <c r="D728" s="102"/>
      <c r="E728" s="97"/>
      <c r="F728" s="102"/>
      <c r="G728" s="97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</row>
    <row r="729" ht="15.75" customHeight="1">
      <c r="A729" s="102"/>
      <c r="B729" s="102"/>
      <c r="C729" s="102"/>
      <c r="D729" s="102"/>
      <c r="E729" s="97"/>
      <c r="F729" s="102"/>
      <c r="G729" s="97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</row>
    <row r="730" ht="15.75" customHeight="1">
      <c r="A730" s="102"/>
      <c r="B730" s="102"/>
      <c r="C730" s="102"/>
      <c r="D730" s="102"/>
      <c r="E730" s="97"/>
      <c r="F730" s="102"/>
      <c r="G730" s="97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</row>
    <row r="731" ht="15.75" customHeight="1">
      <c r="A731" s="102"/>
      <c r="B731" s="102"/>
      <c r="C731" s="102"/>
      <c r="D731" s="102"/>
      <c r="E731" s="97"/>
      <c r="F731" s="102"/>
      <c r="G731" s="97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</row>
    <row r="732" ht="15.75" customHeight="1">
      <c r="A732" s="102"/>
      <c r="B732" s="102"/>
      <c r="C732" s="102"/>
      <c r="D732" s="102"/>
      <c r="E732" s="97"/>
      <c r="F732" s="102"/>
      <c r="G732" s="97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</row>
    <row r="733" ht="15.75" customHeight="1">
      <c r="A733" s="102"/>
      <c r="B733" s="102"/>
      <c r="C733" s="102"/>
      <c r="D733" s="102"/>
      <c r="E733" s="97"/>
      <c r="F733" s="102"/>
      <c r="G733" s="97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</row>
    <row r="734" ht="15.75" customHeight="1">
      <c r="A734" s="102"/>
      <c r="B734" s="102"/>
      <c r="C734" s="102"/>
      <c r="D734" s="102"/>
      <c r="E734" s="97"/>
      <c r="F734" s="102"/>
      <c r="G734" s="97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</row>
    <row r="735" ht="15.75" customHeight="1">
      <c r="A735" s="102"/>
      <c r="B735" s="102"/>
      <c r="C735" s="102"/>
      <c r="D735" s="102"/>
      <c r="E735" s="97"/>
      <c r="F735" s="102"/>
      <c r="G735" s="97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</row>
    <row r="736" ht="15.75" customHeight="1">
      <c r="A736" s="102"/>
      <c r="B736" s="102"/>
      <c r="C736" s="102"/>
      <c r="D736" s="102"/>
      <c r="E736" s="97"/>
      <c r="F736" s="102"/>
      <c r="G736" s="97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</row>
    <row r="737" ht="15.75" customHeight="1">
      <c r="A737" s="102"/>
      <c r="B737" s="102"/>
      <c r="C737" s="102"/>
      <c r="D737" s="102"/>
      <c r="E737" s="97"/>
      <c r="F737" s="102"/>
      <c r="G737" s="97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</row>
    <row r="738" ht="15.75" customHeight="1">
      <c r="A738" s="102"/>
      <c r="B738" s="102"/>
      <c r="C738" s="102"/>
      <c r="D738" s="102"/>
      <c r="E738" s="97"/>
      <c r="F738" s="102"/>
      <c r="G738" s="97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</row>
    <row r="739" ht="15.75" customHeight="1">
      <c r="A739" s="102"/>
      <c r="B739" s="102"/>
      <c r="C739" s="102"/>
      <c r="D739" s="102"/>
      <c r="E739" s="97"/>
      <c r="F739" s="102"/>
      <c r="G739" s="97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</row>
    <row r="740" ht="15.75" customHeight="1">
      <c r="A740" s="102"/>
      <c r="B740" s="102"/>
      <c r="C740" s="102"/>
      <c r="D740" s="102"/>
      <c r="E740" s="97"/>
      <c r="F740" s="102"/>
      <c r="G740" s="97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</row>
    <row r="741" ht="15.75" customHeight="1">
      <c r="A741" s="102"/>
      <c r="B741" s="102"/>
      <c r="C741" s="102"/>
      <c r="D741" s="102"/>
      <c r="E741" s="97"/>
      <c r="F741" s="102"/>
      <c r="G741" s="97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</row>
    <row r="742" ht="15.75" customHeight="1">
      <c r="A742" s="102"/>
      <c r="B742" s="102"/>
      <c r="C742" s="102"/>
      <c r="D742" s="102"/>
      <c r="E742" s="97"/>
      <c r="F742" s="102"/>
      <c r="G742" s="97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</row>
    <row r="743" ht="15.75" customHeight="1">
      <c r="A743" s="102"/>
      <c r="B743" s="102"/>
      <c r="C743" s="102"/>
      <c r="D743" s="102"/>
      <c r="E743" s="97"/>
      <c r="F743" s="102"/>
      <c r="G743" s="97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</row>
    <row r="744" ht="15.75" customHeight="1">
      <c r="A744" s="102"/>
      <c r="B744" s="102"/>
      <c r="C744" s="102"/>
      <c r="D744" s="102"/>
      <c r="E744" s="97"/>
      <c r="F744" s="102"/>
      <c r="G744" s="97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</row>
    <row r="745" ht="15.75" customHeight="1">
      <c r="A745" s="102"/>
      <c r="B745" s="102"/>
      <c r="C745" s="102"/>
      <c r="D745" s="102"/>
      <c r="E745" s="97"/>
      <c r="F745" s="102"/>
      <c r="G745" s="97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</row>
    <row r="746" ht="15.75" customHeight="1">
      <c r="A746" s="102"/>
      <c r="B746" s="102"/>
      <c r="C746" s="102"/>
      <c r="D746" s="102"/>
      <c r="E746" s="97"/>
      <c r="F746" s="102"/>
      <c r="G746" s="97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</row>
    <row r="747" ht="15.75" customHeight="1">
      <c r="A747" s="102"/>
      <c r="B747" s="102"/>
      <c r="C747" s="102"/>
      <c r="D747" s="102"/>
      <c r="E747" s="97"/>
      <c r="F747" s="102"/>
      <c r="G747" s="97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</row>
    <row r="748" ht="15.75" customHeight="1">
      <c r="A748" s="102"/>
      <c r="B748" s="102"/>
      <c r="C748" s="102"/>
      <c r="D748" s="102"/>
      <c r="E748" s="97"/>
      <c r="F748" s="102"/>
      <c r="G748" s="97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</row>
    <row r="749" ht="15.75" customHeight="1">
      <c r="A749" s="102"/>
      <c r="B749" s="102"/>
      <c r="C749" s="102"/>
      <c r="D749" s="102"/>
      <c r="E749" s="97"/>
      <c r="F749" s="102"/>
      <c r="G749" s="97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</row>
    <row r="750" ht="15.75" customHeight="1">
      <c r="A750" s="102"/>
      <c r="B750" s="102"/>
      <c r="C750" s="102"/>
      <c r="D750" s="102"/>
      <c r="E750" s="97"/>
      <c r="F750" s="102"/>
      <c r="G750" s="97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</row>
    <row r="751" ht="15.75" customHeight="1">
      <c r="A751" s="102"/>
      <c r="B751" s="102"/>
      <c r="C751" s="102"/>
      <c r="D751" s="102"/>
      <c r="E751" s="97"/>
      <c r="F751" s="102"/>
      <c r="G751" s="97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</row>
    <row r="752" ht="15.75" customHeight="1">
      <c r="A752" s="102"/>
      <c r="B752" s="102"/>
      <c r="C752" s="102"/>
      <c r="D752" s="102"/>
      <c r="E752" s="97"/>
      <c r="F752" s="102"/>
      <c r="G752" s="97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</row>
    <row r="753" ht="15.75" customHeight="1">
      <c r="A753" s="102"/>
      <c r="B753" s="102"/>
      <c r="C753" s="102"/>
      <c r="D753" s="102"/>
      <c r="E753" s="97"/>
      <c r="F753" s="102"/>
      <c r="G753" s="97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</row>
    <row r="754" ht="15.75" customHeight="1">
      <c r="A754" s="102"/>
      <c r="B754" s="102"/>
      <c r="C754" s="102"/>
      <c r="D754" s="102"/>
      <c r="E754" s="97"/>
      <c r="F754" s="102"/>
      <c r="G754" s="97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</row>
    <row r="755" ht="15.75" customHeight="1">
      <c r="A755" s="102"/>
      <c r="B755" s="102"/>
      <c r="C755" s="102"/>
      <c r="D755" s="102"/>
      <c r="E755" s="97"/>
      <c r="F755" s="102"/>
      <c r="G755" s="97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</row>
    <row r="756" ht="15.75" customHeight="1">
      <c r="A756" s="102"/>
      <c r="B756" s="102"/>
      <c r="C756" s="102"/>
      <c r="D756" s="102"/>
      <c r="E756" s="97"/>
      <c r="F756" s="102"/>
      <c r="G756" s="97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</row>
    <row r="757" ht="15.75" customHeight="1">
      <c r="A757" s="102"/>
      <c r="B757" s="102"/>
      <c r="C757" s="102"/>
      <c r="D757" s="102"/>
      <c r="E757" s="97"/>
      <c r="F757" s="102"/>
      <c r="G757" s="97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</row>
    <row r="758" ht="15.75" customHeight="1">
      <c r="A758" s="102"/>
      <c r="B758" s="102"/>
      <c r="C758" s="102"/>
      <c r="D758" s="102"/>
      <c r="E758" s="97"/>
      <c r="F758" s="102"/>
      <c r="G758" s="97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</row>
    <row r="759" ht="15.75" customHeight="1">
      <c r="A759" s="102"/>
      <c r="B759" s="102"/>
      <c r="C759" s="102"/>
      <c r="D759" s="102"/>
      <c r="E759" s="97"/>
      <c r="F759" s="102"/>
      <c r="G759" s="97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</row>
    <row r="760" ht="15.75" customHeight="1">
      <c r="A760" s="102"/>
      <c r="B760" s="102"/>
      <c r="C760" s="102"/>
      <c r="D760" s="102"/>
      <c r="E760" s="97"/>
      <c r="F760" s="102"/>
      <c r="G760" s="97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</row>
    <row r="761" ht="15.75" customHeight="1">
      <c r="A761" s="102"/>
      <c r="B761" s="102"/>
      <c r="C761" s="102"/>
      <c r="D761" s="102"/>
      <c r="E761" s="97"/>
      <c r="F761" s="102"/>
      <c r="G761" s="97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</row>
    <row r="762" ht="15.75" customHeight="1">
      <c r="A762" s="102"/>
      <c r="B762" s="102"/>
      <c r="C762" s="102"/>
      <c r="D762" s="102"/>
      <c r="E762" s="97"/>
      <c r="F762" s="102"/>
      <c r="G762" s="97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</row>
    <row r="763" ht="15.75" customHeight="1">
      <c r="A763" s="102"/>
      <c r="B763" s="102"/>
      <c r="C763" s="102"/>
      <c r="D763" s="102"/>
      <c r="E763" s="97"/>
      <c r="F763" s="102"/>
      <c r="G763" s="97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</row>
    <row r="764" ht="15.75" customHeight="1">
      <c r="A764" s="102"/>
      <c r="B764" s="102"/>
      <c r="C764" s="102"/>
      <c r="D764" s="102"/>
      <c r="E764" s="97"/>
      <c r="F764" s="102"/>
      <c r="G764" s="97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</row>
    <row r="765" ht="15.75" customHeight="1">
      <c r="A765" s="102"/>
      <c r="B765" s="102"/>
      <c r="C765" s="102"/>
      <c r="D765" s="102"/>
      <c r="E765" s="97"/>
      <c r="F765" s="102"/>
      <c r="G765" s="97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</row>
    <row r="766" ht="15.75" customHeight="1">
      <c r="A766" s="102"/>
      <c r="B766" s="102"/>
      <c r="C766" s="102"/>
      <c r="D766" s="102"/>
      <c r="E766" s="97"/>
      <c r="F766" s="102"/>
      <c r="G766" s="97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</row>
    <row r="767" ht="15.75" customHeight="1">
      <c r="A767" s="102"/>
      <c r="B767" s="102"/>
      <c r="C767" s="102"/>
      <c r="D767" s="102"/>
      <c r="E767" s="97"/>
      <c r="F767" s="102"/>
      <c r="G767" s="97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</row>
    <row r="768" ht="15.75" customHeight="1">
      <c r="A768" s="102"/>
      <c r="B768" s="102"/>
      <c r="C768" s="102"/>
      <c r="D768" s="102"/>
      <c r="E768" s="97"/>
      <c r="F768" s="102"/>
      <c r="G768" s="97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</row>
    <row r="769" ht="15.75" customHeight="1">
      <c r="A769" s="102"/>
      <c r="B769" s="102"/>
      <c r="C769" s="102"/>
      <c r="D769" s="102"/>
      <c r="E769" s="97"/>
      <c r="F769" s="102"/>
      <c r="G769" s="97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</row>
    <row r="770" ht="15.75" customHeight="1">
      <c r="A770" s="102"/>
      <c r="B770" s="102"/>
      <c r="C770" s="102"/>
      <c r="D770" s="102"/>
      <c r="E770" s="97"/>
      <c r="F770" s="102"/>
      <c r="G770" s="97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</row>
    <row r="771" ht="15.75" customHeight="1">
      <c r="A771" s="102"/>
      <c r="B771" s="102"/>
      <c r="C771" s="102"/>
      <c r="D771" s="102"/>
      <c r="E771" s="97"/>
      <c r="F771" s="102"/>
      <c r="G771" s="97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</row>
    <row r="772" ht="15.75" customHeight="1">
      <c r="A772" s="102"/>
      <c r="B772" s="102"/>
      <c r="C772" s="102"/>
      <c r="D772" s="102"/>
      <c r="E772" s="97"/>
      <c r="F772" s="102"/>
      <c r="G772" s="97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</row>
    <row r="773" ht="15.75" customHeight="1">
      <c r="A773" s="102"/>
      <c r="B773" s="102"/>
      <c r="C773" s="102"/>
      <c r="D773" s="102"/>
      <c r="E773" s="97"/>
      <c r="F773" s="102"/>
      <c r="G773" s="97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</row>
    <row r="774" ht="15.75" customHeight="1">
      <c r="A774" s="102"/>
      <c r="B774" s="102"/>
      <c r="C774" s="102"/>
      <c r="D774" s="102"/>
      <c r="E774" s="97"/>
      <c r="F774" s="102"/>
      <c r="G774" s="97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</row>
    <row r="775" ht="15.75" customHeight="1">
      <c r="A775" s="102"/>
      <c r="B775" s="102"/>
      <c r="C775" s="102"/>
      <c r="D775" s="102"/>
      <c r="E775" s="97"/>
      <c r="F775" s="102"/>
      <c r="G775" s="97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</row>
    <row r="776" ht="15.75" customHeight="1">
      <c r="A776" s="102"/>
      <c r="B776" s="102"/>
      <c r="C776" s="102"/>
      <c r="D776" s="102"/>
      <c r="E776" s="97"/>
      <c r="F776" s="102"/>
      <c r="G776" s="97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</row>
    <row r="777" ht="15.75" customHeight="1">
      <c r="A777" s="102"/>
      <c r="B777" s="102"/>
      <c r="C777" s="102"/>
      <c r="D777" s="102"/>
      <c r="E777" s="97"/>
      <c r="F777" s="102"/>
      <c r="G777" s="97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</row>
    <row r="778" ht="15.75" customHeight="1">
      <c r="A778" s="102"/>
      <c r="B778" s="102"/>
      <c r="C778" s="102"/>
      <c r="D778" s="102"/>
      <c r="E778" s="97"/>
      <c r="F778" s="102"/>
      <c r="G778" s="97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</row>
    <row r="779" ht="15.75" customHeight="1">
      <c r="A779" s="102"/>
      <c r="B779" s="102"/>
      <c r="C779" s="102"/>
      <c r="D779" s="102"/>
      <c r="E779" s="97"/>
      <c r="F779" s="102"/>
      <c r="G779" s="97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</row>
    <row r="780" ht="15.75" customHeight="1">
      <c r="A780" s="102"/>
      <c r="B780" s="102"/>
      <c r="C780" s="102"/>
      <c r="D780" s="102"/>
      <c r="E780" s="97"/>
      <c r="F780" s="102"/>
      <c r="G780" s="97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</row>
    <row r="781" ht="15.75" customHeight="1">
      <c r="A781" s="102"/>
      <c r="B781" s="102"/>
      <c r="C781" s="102"/>
      <c r="D781" s="102"/>
      <c r="E781" s="97"/>
      <c r="F781" s="102"/>
      <c r="G781" s="97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</row>
    <row r="782" ht="15.75" customHeight="1">
      <c r="A782" s="102"/>
      <c r="B782" s="102"/>
      <c r="C782" s="102"/>
      <c r="D782" s="102"/>
      <c r="E782" s="97"/>
      <c r="F782" s="102"/>
      <c r="G782" s="97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</row>
    <row r="783" ht="15.75" customHeight="1">
      <c r="A783" s="102"/>
      <c r="B783" s="102"/>
      <c r="C783" s="102"/>
      <c r="D783" s="102"/>
      <c r="E783" s="97"/>
      <c r="F783" s="102"/>
      <c r="G783" s="97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</row>
    <row r="784" ht="15.75" customHeight="1">
      <c r="A784" s="102"/>
      <c r="B784" s="102"/>
      <c r="C784" s="102"/>
      <c r="D784" s="102"/>
      <c r="E784" s="97"/>
      <c r="F784" s="102"/>
      <c r="G784" s="97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</row>
    <row r="785" ht="15.75" customHeight="1">
      <c r="A785" s="102"/>
      <c r="B785" s="102"/>
      <c r="C785" s="102"/>
      <c r="D785" s="102"/>
      <c r="E785" s="97"/>
      <c r="F785" s="102"/>
      <c r="G785" s="97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</row>
    <row r="786" ht="15.75" customHeight="1">
      <c r="A786" s="102"/>
      <c r="B786" s="102"/>
      <c r="C786" s="102"/>
      <c r="D786" s="102"/>
      <c r="E786" s="97"/>
      <c r="F786" s="102"/>
      <c r="G786" s="97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</row>
    <row r="787" ht="15.75" customHeight="1">
      <c r="A787" s="102"/>
      <c r="B787" s="102"/>
      <c r="C787" s="102"/>
      <c r="D787" s="102"/>
      <c r="E787" s="97"/>
      <c r="F787" s="102"/>
      <c r="G787" s="97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</row>
    <row r="788" ht="15.75" customHeight="1">
      <c r="A788" s="102"/>
      <c r="B788" s="102"/>
      <c r="C788" s="102"/>
      <c r="D788" s="102"/>
      <c r="E788" s="97"/>
      <c r="F788" s="102"/>
      <c r="G788" s="97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</row>
    <row r="789" ht="15.75" customHeight="1">
      <c r="A789" s="102"/>
      <c r="B789" s="102"/>
      <c r="C789" s="102"/>
      <c r="D789" s="102"/>
      <c r="E789" s="97"/>
      <c r="F789" s="102"/>
      <c r="G789" s="97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</row>
    <row r="790" ht="15.75" customHeight="1">
      <c r="A790" s="102"/>
      <c r="B790" s="102"/>
      <c r="C790" s="102"/>
      <c r="D790" s="102"/>
      <c r="E790" s="97"/>
      <c r="F790" s="102"/>
      <c r="G790" s="97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</row>
    <row r="791" ht="15.75" customHeight="1">
      <c r="A791" s="102"/>
      <c r="B791" s="102"/>
      <c r="C791" s="102"/>
      <c r="D791" s="102"/>
      <c r="E791" s="97"/>
      <c r="F791" s="102"/>
      <c r="G791" s="97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</row>
    <row r="792" ht="15.75" customHeight="1">
      <c r="A792" s="102"/>
      <c r="B792" s="102"/>
      <c r="C792" s="102"/>
      <c r="D792" s="102"/>
      <c r="E792" s="97"/>
      <c r="F792" s="102"/>
      <c r="G792" s="97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</row>
    <row r="793" ht="15.75" customHeight="1">
      <c r="A793" s="102"/>
      <c r="B793" s="102"/>
      <c r="C793" s="102"/>
      <c r="D793" s="102"/>
      <c r="E793" s="97"/>
      <c r="F793" s="102"/>
      <c r="G793" s="97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</row>
    <row r="794" ht="15.75" customHeight="1">
      <c r="A794" s="102"/>
      <c r="B794" s="102"/>
      <c r="C794" s="102"/>
      <c r="D794" s="102"/>
      <c r="E794" s="97"/>
      <c r="F794" s="102"/>
      <c r="G794" s="97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</row>
    <row r="795" ht="15.75" customHeight="1">
      <c r="A795" s="102"/>
      <c r="B795" s="102"/>
      <c r="C795" s="102"/>
      <c r="D795" s="102"/>
      <c r="E795" s="97"/>
      <c r="F795" s="102"/>
      <c r="G795" s="97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</row>
    <row r="796" ht="15.75" customHeight="1">
      <c r="A796" s="102"/>
      <c r="B796" s="102"/>
      <c r="C796" s="102"/>
      <c r="D796" s="102"/>
      <c r="E796" s="97"/>
      <c r="F796" s="102"/>
      <c r="G796" s="97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</row>
    <row r="797" ht="15.75" customHeight="1">
      <c r="A797" s="102"/>
      <c r="B797" s="102"/>
      <c r="C797" s="102"/>
      <c r="D797" s="102"/>
      <c r="E797" s="97"/>
      <c r="F797" s="102"/>
      <c r="G797" s="97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</row>
    <row r="798" ht="15.75" customHeight="1">
      <c r="A798" s="102"/>
      <c r="B798" s="102"/>
      <c r="C798" s="102"/>
      <c r="D798" s="102"/>
      <c r="E798" s="97"/>
      <c r="F798" s="102"/>
      <c r="G798" s="97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</row>
    <row r="799" ht="15.75" customHeight="1">
      <c r="A799" s="102"/>
      <c r="B799" s="102"/>
      <c r="C799" s="102"/>
      <c r="D799" s="102"/>
      <c r="E799" s="97"/>
      <c r="F799" s="102"/>
      <c r="G799" s="97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</row>
    <row r="800" ht="15.75" customHeight="1">
      <c r="A800" s="102"/>
      <c r="B800" s="102"/>
      <c r="C800" s="102"/>
      <c r="D800" s="102"/>
      <c r="E800" s="97"/>
      <c r="F800" s="102"/>
      <c r="G800" s="97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</row>
    <row r="801" ht="15.75" customHeight="1">
      <c r="A801" s="102"/>
      <c r="B801" s="102"/>
      <c r="C801" s="102"/>
      <c r="D801" s="102"/>
      <c r="E801" s="97"/>
      <c r="F801" s="102"/>
      <c r="G801" s="97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</row>
    <row r="802" ht="15.75" customHeight="1">
      <c r="A802" s="102"/>
      <c r="B802" s="102"/>
      <c r="C802" s="102"/>
      <c r="D802" s="102"/>
      <c r="E802" s="97"/>
      <c r="F802" s="102"/>
      <c r="G802" s="97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</row>
    <row r="803" ht="15.75" customHeight="1">
      <c r="A803" s="102"/>
      <c r="B803" s="102"/>
      <c r="C803" s="102"/>
      <c r="D803" s="102"/>
      <c r="E803" s="97"/>
      <c r="F803" s="102"/>
      <c r="G803" s="97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</row>
    <row r="804" ht="15.75" customHeight="1">
      <c r="A804" s="102"/>
      <c r="B804" s="102"/>
      <c r="C804" s="102"/>
      <c r="D804" s="102"/>
      <c r="E804" s="97"/>
      <c r="F804" s="102"/>
      <c r="G804" s="97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</row>
    <row r="805" ht="15.75" customHeight="1">
      <c r="A805" s="102"/>
      <c r="B805" s="102"/>
      <c r="C805" s="102"/>
      <c r="D805" s="102"/>
      <c r="E805" s="97"/>
      <c r="F805" s="102"/>
      <c r="G805" s="97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</row>
    <row r="806" ht="15.75" customHeight="1">
      <c r="A806" s="102"/>
      <c r="B806" s="102"/>
      <c r="C806" s="102"/>
      <c r="D806" s="102"/>
      <c r="E806" s="97"/>
      <c r="F806" s="102"/>
      <c r="G806" s="97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</row>
    <row r="807" ht="15.75" customHeight="1">
      <c r="A807" s="102"/>
      <c r="B807" s="102"/>
      <c r="C807" s="102"/>
      <c r="D807" s="102"/>
      <c r="E807" s="97"/>
      <c r="F807" s="102"/>
      <c r="G807" s="97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</row>
    <row r="808" ht="15.75" customHeight="1">
      <c r="A808" s="102"/>
      <c r="B808" s="102"/>
      <c r="C808" s="102"/>
      <c r="D808" s="102"/>
      <c r="E808" s="97"/>
      <c r="F808" s="102"/>
      <c r="G808" s="97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</row>
    <row r="809" ht="15.75" customHeight="1">
      <c r="A809" s="102"/>
      <c r="B809" s="102"/>
      <c r="C809" s="102"/>
      <c r="D809" s="102"/>
      <c r="E809" s="97"/>
      <c r="F809" s="102"/>
      <c r="G809" s="97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</row>
    <row r="810" ht="15.75" customHeight="1">
      <c r="A810" s="102"/>
      <c r="B810" s="102"/>
      <c r="C810" s="102"/>
      <c r="D810" s="102"/>
      <c r="E810" s="97"/>
      <c r="F810" s="102"/>
      <c r="G810" s="97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</row>
    <row r="811" ht="15.75" customHeight="1">
      <c r="A811" s="102"/>
      <c r="B811" s="102"/>
      <c r="C811" s="102"/>
      <c r="D811" s="102"/>
      <c r="E811" s="97"/>
      <c r="F811" s="102"/>
      <c r="G811" s="97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</row>
    <row r="812" ht="15.75" customHeight="1">
      <c r="A812" s="102"/>
      <c r="B812" s="102"/>
      <c r="C812" s="102"/>
      <c r="D812" s="102"/>
      <c r="E812" s="97"/>
      <c r="F812" s="102"/>
      <c r="G812" s="97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</row>
    <row r="813" ht="15.75" customHeight="1">
      <c r="A813" s="102"/>
      <c r="B813" s="102"/>
      <c r="C813" s="102"/>
      <c r="D813" s="102"/>
      <c r="E813" s="97"/>
      <c r="F813" s="102"/>
      <c r="G813" s="97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</row>
    <row r="814" ht="15.75" customHeight="1">
      <c r="A814" s="102"/>
      <c r="B814" s="102"/>
      <c r="C814" s="102"/>
      <c r="D814" s="102"/>
      <c r="E814" s="97"/>
      <c r="F814" s="102"/>
      <c r="G814" s="97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</row>
    <row r="815" ht="15.75" customHeight="1">
      <c r="A815" s="102"/>
      <c r="B815" s="102"/>
      <c r="C815" s="102"/>
      <c r="D815" s="102"/>
      <c r="E815" s="97"/>
      <c r="F815" s="102"/>
      <c r="G815" s="97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</row>
    <row r="816" ht="15.75" customHeight="1">
      <c r="A816" s="102"/>
      <c r="B816" s="102"/>
      <c r="C816" s="102"/>
      <c r="D816" s="102"/>
      <c r="E816" s="97"/>
      <c r="F816" s="102"/>
      <c r="G816" s="97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</row>
    <row r="817" ht="15.75" customHeight="1">
      <c r="A817" s="102"/>
      <c r="B817" s="102"/>
      <c r="C817" s="102"/>
      <c r="D817" s="102"/>
      <c r="E817" s="97"/>
      <c r="F817" s="102"/>
      <c r="G817" s="97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</row>
    <row r="818" ht="15.75" customHeight="1">
      <c r="A818" s="102"/>
      <c r="B818" s="102"/>
      <c r="C818" s="102"/>
      <c r="D818" s="102"/>
      <c r="E818" s="97"/>
      <c r="F818" s="102"/>
      <c r="G818" s="97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</row>
    <row r="819" ht="15.75" customHeight="1">
      <c r="A819" s="102"/>
      <c r="B819" s="102"/>
      <c r="C819" s="102"/>
      <c r="D819" s="102"/>
      <c r="E819" s="97"/>
      <c r="F819" s="102"/>
      <c r="G819" s="97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</row>
    <row r="820" ht="15.75" customHeight="1">
      <c r="A820" s="102"/>
      <c r="B820" s="102"/>
      <c r="C820" s="102"/>
      <c r="D820" s="102"/>
      <c r="E820" s="97"/>
      <c r="F820" s="102"/>
      <c r="G820" s="97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</row>
    <row r="821" ht="15.75" customHeight="1">
      <c r="A821" s="102"/>
      <c r="B821" s="102"/>
      <c r="C821" s="102"/>
      <c r="D821" s="102"/>
      <c r="E821" s="97"/>
      <c r="F821" s="102"/>
      <c r="G821" s="97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</row>
    <row r="822" ht="15.75" customHeight="1">
      <c r="A822" s="102"/>
      <c r="B822" s="102"/>
      <c r="C822" s="102"/>
      <c r="D822" s="102"/>
      <c r="E822" s="97"/>
      <c r="F822" s="102"/>
      <c r="G822" s="97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</row>
    <row r="823" ht="15.75" customHeight="1">
      <c r="A823" s="102"/>
      <c r="B823" s="102"/>
      <c r="C823" s="102"/>
      <c r="D823" s="102"/>
      <c r="E823" s="97"/>
      <c r="F823" s="102"/>
      <c r="G823" s="97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</row>
    <row r="824" ht="15.75" customHeight="1">
      <c r="A824" s="102"/>
      <c r="B824" s="102"/>
      <c r="C824" s="102"/>
      <c r="D824" s="102"/>
      <c r="E824" s="97"/>
      <c r="F824" s="102"/>
      <c r="G824" s="97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</row>
    <row r="825" ht="15.75" customHeight="1">
      <c r="A825" s="102"/>
      <c r="B825" s="102"/>
      <c r="C825" s="102"/>
      <c r="D825" s="102"/>
      <c r="E825" s="97"/>
      <c r="F825" s="102"/>
      <c r="G825" s="97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</row>
    <row r="826" ht="15.75" customHeight="1">
      <c r="A826" s="102"/>
      <c r="B826" s="102"/>
      <c r="C826" s="102"/>
      <c r="D826" s="102"/>
      <c r="E826" s="97"/>
      <c r="F826" s="102"/>
      <c r="G826" s="97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</row>
    <row r="827" ht="15.75" customHeight="1">
      <c r="A827" s="102"/>
      <c r="B827" s="102"/>
      <c r="C827" s="102"/>
      <c r="D827" s="102"/>
      <c r="E827" s="97"/>
      <c r="F827" s="102"/>
      <c r="G827" s="97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</row>
    <row r="828" ht="15.75" customHeight="1">
      <c r="A828" s="102"/>
      <c r="B828" s="102"/>
      <c r="C828" s="102"/>
      <c r="D828" s="102"/>
      <c r="E828" s="97"/>
      <c r="F828" s="102"/>
      <c r="G828" s="97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</row>
    <row r="829" ht="15.75" customHeight="1">
      <c r="A829" s="102"/>
      <c r="B829" s="102"/>
      <c r="C829" s="102"/>
      <c r="D829" s="102"/>
      <c r="E829" s="97"/>
      <c r="F829" s="102"/>
      <c r="G829" s="97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</row>
    <row r="830" ht="15.75" customHeight="1">
      <c r="A830" s="102"/>
      <c r="B830" s="102"/>
      <c r="C830" s="102"/>
      <c r="D830" s="102"/>
      <c r="E830" s="97"/>
      <c r="F830" s="102"/>
      <c r="G830" s="97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</row>
    <row r="831" ht="15.75" customHeight="1">
      <c r="A831" s="102"/>
      <c r="B831" s="102"/>
      <c r="C831" s="102"/>
      <c r="D831" s="102"/>
      <c r="E831" s="97"/>
      <c r="F831" s="102"/>
      <c r="G831" s="97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</row>
    <row r="832" ht="15.75" customHeight="1">
      <c r="A832" s="102"/>
      <c r="B832" s="102"/>
      <c r="C832" s="102"/>
      <c r="D832" s="102"/>
      <c r="E832" s="97"/>
      <c r="F832" s="102"/>
      <c r="G832" s="97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</row>
    <row r="833" ht="15.75" customHeight="1">
      <c r="A833" s="102"/>
      <c r="B833" s="102"/>
      <c r="C833" s="102"/>
      <c r="D833" s="102"/>
      <c r="E833" s="97"/>
      <c r="F833" s="102"/>
      <c r="G833" s="97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</row>
    <row r="834" ht="15.75" customHeight="1">
      <c r="A834" s="102"/>
      <c r="B834" s="102"/>
      <c r="C834" s="102"/>
      <c r="D834" s="102"/>
      <c r="E834" s="97"/>
      <c r="F834" s="102"/>
      <c r="G834" s="97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</row>
    <row r="835" ht="15.75" customHeight="1">
      <c r="A835" s="102"/>
      <c r="B835" s="102"/>
      <c r="C835" s="102"/>
      <c r="D835" s="102"/>
      <c r="E835" s="97"/>
      <c r="F835" s="102"/>
      <c r="G835" s="97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</row>
    <row r="836" ht="15.75" customHeight="1">
      <c r="A836" s="102"/>
      <c r="B836" s="102"/>
      <c r="C836" s="102"/>
      <c r="D836" s="102"/>
      <c r="E836" s="97"/>
      <c r="F836" s="102"/>
      <c r="G836" s="97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</row>
    <row r="837" ht="15.75" customHeight="1">
      <c r="A837" s="102"/>
      <c r="B837" s="102"/>
      <c r="C837" s="102"/>
      <c r="D837" s="102"/>
      <c r="E837" s="97"/>
      <c r="F837" s="102"/>
      <c r="G837" s="97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</row>
    <row r="838" ht="15.75" customHeight="1">
      <c r="A838" s="102"/>
      <c r="B838" s="102"/>
      <c r="C838" s="102"/>
      <c r="D838" s="102"/>
      <c r="E838" s="97"/>
      <c r="F838" s="102"/>
      <c r="G838" s="97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</row>
    <row r="839" ht="15.75" customHeight="1">
      <c r="A839" s="102"/>
      <c r="B839" s="102"/>
      <c r="C839" s="102"/>
      <c r="D839" s="102"/>
      <c r="E839" s="97"/>
      <c r="F839" s="102"/>
      <c r="G839" s="97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</row>
    <row r="840" ht="15.75" customHeight="1">
      <c r="A840" s="102"/>
      <c r="B840" s="102"/>
      <c r="C840" s="102"/>
      <c r="D840" s="102"/>
      <c r="E840" s="97"/>
      <c r="F840" s="102"/>
      <c r="G840" s="97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</row>
    <row r="841" ht="15.75" customHeight="1">
      <c r="A841" s="102"/>
      <c r="B841" s="102"/>
      <c r="C841" s="102"/>
      <c r="D841" s="102"/>
      <c r="E841" s="97"/>
      <c r="F841" s="102"/>
      <c r="G841" s="97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</row>
    <row r="842" ht="15.75" customHeight="1">
      <c r="A842" s="102"/>
      <c r="B842" s="102"/>
      <c r="C842" s="102"/>
      <c r="D842" s="102"/>
      <c r="E842" s="97"/>
      <c r="F842" s="102"/>
      <c r="G842" s="97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</row>
    <row r="843" ht="15.75" customHeight="1">
      <c r="A843" s="102"/>
      <c r="B843" s="102"/>
      <c r="C843" s="102"/>
      <c r="D843" s="102"/>
      <c r="E843" s="97"/>
      <c r="F843" s="102"/>
      <c r="G843" s="97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</row>
    <row r="844" ht="15.75" customHeight="1">
      <c r="A844" s="102"/>
      <c r="B844" s="102"/>
      <c r="C844" s="102"/>
      <c r="D844" s="102"/>
      <c r="E844" s="97"/>
      <c r="F844" s="102"/>
      <c r="G844" s="97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</row>
    <row r="845" ht="15.75" customHeight="1">
      <c r="A845" s="102"/>
      <c r="B845" s="102"/>
      <c r="C845" s="102"/>
      <c r="D845" s="102"/>
      <c r="E845" s="97"/>
      <c r="F845" s="102"/>
      <c r="G845" s="97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</row>
    <row r="846" ht="15.75" customHeight="1">
      <c r="A846" s="102"/>
      <c r="B846" s="102"/>
      <c r="C846" s="102"/>
      <c r="D846" s="102"/>
      <c r="E846" s="97"/>
      <c r="F846" s="102"/>
      <c r="G846" s="97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</row>
    <row r="847" ht="15.75" customHeight="1">
      <c r="A847" s="102"/>
      <c r="B847" s="102"/>
      <c r="C847" s="102"/>
      <c r="D847" s="102"/>
      <c r="E847" s="97"/>
      <c r="F847" s="102"/>
      <c r="G847" s="97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</row>
    <row r="848" ht="15.75" customHeight="1">
      <c r="A848" s="102"/>
      <c r="B848" s="102"/>
      <c r="C848" s="102"/>
      <c r="D848" s="102"/>
      <c r="E848" s="97"/>
      <c r="F848" s="102"/>
      <c r="G848" s="97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</row>
    <row r="849" ht="15.75" customHeight="1">
      <c r="A849" s="102"/>
      <c r="B849" s="102"/>
      <c r="C849" s="102"/>
      <c r="D849" s="102"/>
      <c r="E849" s="97"/>
      <c r="F849" s="102"/>
      <c r="G849" s="97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</row>
    <row r="850" ht="15.75" customHeight="1">
      <c r="A850" s="102"/>
      <c r="B850" s="102"/>
      <c r="C850" s="102"/>
      <c r="D850" s="102"/>
      <c r="E850" s="97"/>
      <c r="F850" s="102"/>
      <c r="G850" s="97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</row>
    <row r="851" ht="15.75" customHeight="1">
      <c r="A851" s="102"/>
      <c r="B851" s="102"/>
      <c r="C851" s="102"/>
      <c r="D851" s="102"/>
      <c r="E851" s="97"/>
      <c r="F851" s="102"/>
      <c r="G851" s="97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</row>
    <row r="852" ht="15.75" customHeight="1">
      <c r="A852" s="102"/>
      <c r="B852" s="102"/>
      <c r="C852" s="102"/>
      <c r="D852" s="102"/>
      <c r="E852" s="97"/>
      <c r="F852" s="102"/>
      <c r="G852" s="97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</row>
    <row r="853" ht="15.75" customHeight="1">
      <c r="A853" s="102"/>
      <c r="B853" s="102"/>
      <c r="C853" s="102"/>
      <c r="D853" s="102"/>
      <c r="E853" s="97"/>
      <c r="F853" s="102"/>
      <c r="G853" s="97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</row>
    <row r="854" ht="15.75" customHeight="1">
      <c r="A854" s="102"/>
      <c r="B854" s="102"/>
      <c r="C854" s="102"/>
      <c r="D854" s="102"/>
      <c r="E854" s="97"/>
      <c r="F854" s="102"/>
      <c r="G854" s="97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</row>
    <row r="855" ht="15.75" customHeight="1">
      <c r="A855" s="102"/>
      <c r="B855" s="102"/>
      <c r="C855" s="102"/>
      <c r="D855" s="102"/>
      <c r="E855" s="97"/>
      <c r="F855" s="102"/>
      <c r="G855" s="97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</row>
    <row r="856" ht="15.75" customHeight="1">
      <c r="A856" s="102"/>
      <c r="B856" s="102"/>
      <c r="C856" s="102"/>
      <c r="D856" s="102"/>
      <c r="E856" s="97"/>
      <c r="F856" s="102"/>
      <c r="G856" s="97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</row>
    <row r="857" ht="15.75" customHeight="1">
      <c r="A857" s="102"/>
      <c r="B857" s="102"/>
      <c r="C857" s="102"/>
      <c r="D857" s="102"/>
      <c r="E857" s="97"/>
      <c r="F857" s="102"/>
      <c r="G857" s="97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</row>
    <row r="858" ht="15.75" customHeight="1">
      <c r="A858" s="102"/>
      <c r="B858" s="102"/>
      <c r="C858" s="102"/>
      <c r="D858" s="102"/>
      <c r="E858" s="97"/>
      <c r="F858" s="102"/>
      <c r="G858" s="97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</row>
    <row r="859" ht="15.75" customHeight="1">
      <c r="A859" s="102"/>
      <c r="B859" s="102"/>
      <c r="C859" s="102"/>
      <c r="D859" s="102"/>
      <c r="E859" s="97"/>
      <c r="F859" s="102"/>
      <c r="G859" s="97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</row>
    <row r="860" ht="15.75" customHeight="1">
      <c r="A860" s="102"/>
      <c r="B860" s="102"/>
      <c r="C860" s="102"/>
      <c r="D860" s="102"/>
      <c r="E860" s="97"/>
      <c r="F860" s="102"/>
      <c r="G860" s="97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</row>
    <row r="861" ht="15.75" customHeight="1">
      <c r="A861" s="102"/>
      <c r="B861" s="102"/>
      <c r="C861" s="102"/>
      <c r="D861" s="102"/>
      <c r="E861" s="97"/>
      <c r="F861" s="102"/>
      <c r="G861" s="97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</row>
    <row r="862" ht="15.75" customHeight="1">
      <c r="A862" s="102"/>
      <c r="B862" s="102"/>
      <c r="C862" s="102"/>
      <c r="D862" s="102"/>
      <c r="E862" s="97"/>
      <c r="F862" s="102"/>
      <c r="G862" s="97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</row>
    <row r="863" ht="15.75" customHeight="1">
      <c r="A863" s="102"/>
      <c r="B863" s="102"/>
      <c r="C863" s="102"/>
      <c r="D863" s="102"/>
      <c r="E863" s="97"/>
      <c r="F863" s="102"/>
      <c r="G863" s="97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</row>
    <row r="864" ht="15.75" customHeight="1">
      <c r="A864" s="102"/>
      <c r="B864" s="102"/>
      <c r="C864" s="102"/>
      <c r="D864" s="102"/>
      <c r="E864" s="97"/>
      <c r="F864" s="102"/>
      <c r="G864" s="97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</row>
    <row r="865" ht="15.75" customHeight="1">
      <c r="A865" s="102"/>
      <c r="B865" s="102"/>
      <c r="C865" s="102"/>
      <c r="D865" s="102"/>
      <c r="E865" s="97"/>
      <c r="F865" s="102"/>
      <c r="G865" s="97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</row>
    <row r="866" ht="15.75" customHeight="1">
      <c r="A866" s="102"/>
      <c r="B866" s="102"/>
      <c r="C866" s="102"/>
      <c r="D866" s="102"/>
      <c r="E866" s="97"/>
      <c r="F866" s="102"/>
      <c r="G866" s="97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</row>
    <row r="867" ht="15.75" customHeight="1">
      <c r="A867" s="102"/>
      <c r="B867" s="102"/>
      <c r="C867" s="102"/>
      <c r="D867" s="102"/>
      <c r="E867" s="97"/>
      <c r="F867" s="102"/>
      <c r="G867" s="97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</row>
    <row r="868" ht="15.75" customHeight="1">
      <c r="A868" s="102"/>
      <c r="B868" s="102"/>
      <c r="C868" s="102"/>
      <c r="D868" s="102"/>
      <c r="E868" s="97"/>
      <c r="F868" s="102"/>
      <c r="G868" s="97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</row>
    <row r="869" ht="15.75" customHeight="1">
      <c r="A869" s="102"/>
      <c r="B869" s="102"/>
      <c r="C869" s="102"/>
      <c r="D869" s="102"/>
      <c r="E869" s="97"/>
      <c r="F869" s="102"/>
      <c r="G869" s="97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</row>
    <row r="870" ht="15.75" customHeight="1">
      <c r="A870" s="102"/>
      <c r="B870" s="102"/>
      <c r="C870" s="102"/>
      <c r="D870" s="102"/>
      <c r="E870" s="97"/>
      <c r="F870" s="102"/>
      <c r="G870" s="97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</row>
    <row r="871" ht="15.75" customHeight="1">
      <c r="A871" s="102"/>
      <c r="B871" s="102"/>
      <c r="C871" s="102"/>
      <c r="D871" s="102"/>
      <c r="E871" s="97"/>
      <c r="F871" s="102"/>
      <c r="G871" s="97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</row>
    <row r="872" ht="15.75" customHeight="1">
      <c r="A872" s="102"/>
      <c r="B872" s="102"/>
      <c r="C872" s="102"/>
      <c r="D872" s="102"/>
      <c r="E872" s="97"/>
      <c r="F872" s="102"/>
      <c r="G872" s="97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</row>
    <row r="873" ht="15.75" customHeight="1">
      <c r="A873" s="102"/>
      <c r="B873" s="102"/>
      <c r="C873" s="102"/>
      <c r="D873" s="102"/>
      <c r="E873" s="97"/>
      <c r="F873" s="102"/>
      <c r="G873" s="97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</row>
    <row r="874" ht="15.75" customHeight="1">
      <c r="A874" s="102"/>
      <c r="B874" s="102"/>
      <c r="C874" s="102"/>
      <c r="D874" s="102"/>
      <c r="E874" s="97"/>
      <c r="F874" s="102"/>
      <c r="G874" s="97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</row>
    <row r="875" ht="15.75" customHeight="1">
      <c r="A875" s="102"/>
      <c r="B875" s="102"/>
      <c r="C875" s="102"/>
      <c r="D875" s="102"/>
      <c r="E875" s="97"/>
      <c r="F875" s="102"/>
      <c r="G875" s="97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</row>
    <row r="876" ht="15.75" customHeight="1">
      <c r="A876" s="102"/>
      <c r="B876" s="102"/>
      <c r="C876" s="102"/>
      <c r="D876" s="102"/>
      <c r="E876" s="97"/>
      <c r="F876" s="102"/>
      <c r="G876" s="97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</row>
    <row r="877" ht="15.75" customHeight="1">
      <c r="A877" s="102"/>
      <c r="B877" s="102"/>
      <c r="C877" s="102"/>
      <c r="D877" s="102"/>
      <c r="E877" s="97"/>
      <c r="F877" s="102"/>
      <c r="G877" s="97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</row>
    <row r="878" ht="15.75" customHeight="1">
      <c r="A878" s="102"/>
      <c r="B878" s="102"/>
      <c r="C878" s="102"/>
      <c r="D878" s="102"/>
      <c r="E878" s="97"/>
      <c r="F878" s="102"/>
      <c r="G878" s="97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</row>
    <row r="879" ht="15.75" customHeight="1">
      <c r="A879" s="102"/>
      <c r="B879" s="102"/>
      <c r="C879" s="102"/>
      <c r="D879" s="102"/>
      <c r="E879" s="97"/>
      <c r="F879" s="102"/>
      <c r="G879" s="97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</row>
    <row r="880" ht="15.75" customHeight="1">
      <c r="A880" s="102"/>
      <c r="B880" s="102"/>
      <c r="C880" s="102"/>
      <c r="D880" s="102"/>
      <c r="E880" s="97"/>
      <c r="F880" s="102"/>
      <c r="G880" s="97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</row>
    <row r="881" ht="15.75" customHeight="1">
      <c r="A881" s="102"/>
      <c r="B881" s="102"/>
      <c r="C881" s="102"/>
      <c r="D881" s="102"/>
      <c r="E881" s="97"/>
      <c r="F881" s="102"/>
      <c r="G881" s="97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</row>
    <row r="882" ht="15.75" customHeight="1">
      <c r="A882" s="102"/>
      <c r="B882" s="102"/>
      <c r="C882" s="102"/>
      <c r="D882" s="102"/>
      <c r="E882" s="97"/>
      <c r="F882" s="102"/>
      <c r="G882" s="97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</row>
    <row r="883" ht="15.75" customHeight="1">
      <c r="A883" s="102"/>
      <c r="B883" s="102"/>
      <c r="C883" s="102"/>
      <c r="D883" s="102"/>
      <c r="E883" s="97"/>
      <c r="F883" s="102"/>
      <c r="G883" s="97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</row>
    <row r="884" ht="15.75" customHeight="1">
      <c r="A884" s="102"/>
      <c r="B884" s="102"/>
      <c r="C884" s="102"/>
      <c r="D884" s="102"/>
      <c r="E884" s="97"/>
      <c r="F884" s="102"/>
      <c r="G884" s="97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</row>
    <row r="885" ht="15.75" customHeight="1">
      <c r="A885" s="102"/>
      <c r="B885" s="102"/>
      <c r="C885" s="102"/>
      <c r="D885" s="102"/>
      <c r="E885" s="97"/>
      <c r="F885" s="102"/>
      <c r="G885" s="97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</row>
    <row r="886" ht="15.75" customHeight="1">
      <c r="A886" s="102"/>
      <c r="B886" s="102"/>
      <c r="C886" s="102"/>
      <c r="D886" s="102"/>
      <c r="E886" s="97"/>
      <c r="F886" s="102"/>
      <c r="G886" s="97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</row>
    <row r="887" ht="15.75" customHeight="1">
      <c r="A887" s="102"/>
      <c r="B887" s="102"/>
      <c r="C887" s="102"/>
      <c r="D887" s="102"/>
      <c r="E887" s="97"/>
      <c r="F887" s="102"/>
      <c r="G887" s="97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</row>
    <row r="888" ht="15.75" customHeight="1">
      <c r="A888" s="102"/>
      <c r="B888" s="102"/>
      <c r="C888" s="102"/>
      <c r="D888" s="102"/>
      <c r="E888" s="97"/>
      <c r="F888" s="102"/>
      <c r="G888" s="97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</row>
    <row r="889" ht="15.75" customHeight="1">
      <c r="A889" s="102"/>
      <c r="B889" s="102"/>
      <c r="C889" s="102"/>
      <c r="D889" s="102"/>
      <c r="E889" s="97"/>
      <c r="F889" s="102"/>
      <c r="G889" s="97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</row>
    <row r="890" ht="15.75" customHeight="1">
      <c r="A890" s="102"/>
      <c r="B890" s="102"/>
      <c r="C890" s="102"/>
      <c r="D890" s="102"/>
      <c r="E890" s="97"/>
      <c r="F890" s="102"/>
      <c r="G890" s="97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</row>
    <row r="891" ht="15.75" customHeight="1">
      <c r="A891" s="102"/>
      <c r="B891" s="102"/>
      <c r="C891" s="102"/>
      <c r="D891" s="102"/>
      <c r="E891" s="97"/>
      <c r="F891" s="102"/>
      <c r="G891" s="97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</row>
    <row r="892" ht="15.75" customHeight="1">
      <c r="A892" s="102"/>
      <c r="B892" s="102"/>
      <c r="C892" s="102"/>
      <c r="D892" s="102"/>
      <c r="E892" s="97"/>
      <c r="F892" s="102"/>
      <c r="G892" s="97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</row>
    <row r="893" ht="15.75" customHeight="1">
      <c r="A893" s="102"/>
      <c r="B893" s="102"/>
      <c r="C893" s="102"/>
      <c r="D893" s="102"/>
      <c r="E893" s="97"/>
      <c r="F893" s="102"/>
      <c r="G893" s="97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</row>
    <row r="894" ht="15.75" customHeight="1">
      <c r="A894" s="102"/>
      <c r="B894" s="102"/>
      <c r="C894" s="102"/>
      <c r="D894" s="102"/>
      <c r="E894" s="97"/>
      <c r="F894" s="102"/>
      <c r="G894" s="97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</row>
    <row r="895" ht="15.75" customHeight="1">
      <c r="A895" s="102"/>
      <c r="B895" s="102"/>
      <c r="C895" s="102"/>
      <c r="D895" s="102"/>
      <c r="E895" s="97"/>
      <c r="F895" s="102"/>
      <c r="G895" s="97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</row>
    <row r="896" ht="15.75" customHeight="1">
      <c r="A896" s="102"/>
      <c r="B896" s="102"/>
      <c r="C896" s="102"/>
      <c r="D896" s="102"/>
      <c r="E896" s="97"/>
      <c r="F896" s="102"/>
      <c r="G896" s="97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</row>
    <row r="897" ht="15.75" customHeight="1">
      <c r="A897" s="102"/>
      <c r="B897" s="102"/>
      <c r="C897" s="102"/>
      <c r="D897" s="102"/>
      <c r="E897" s="97"/>
      <c r="F897" s="102"/>
      <c r="G897" s="97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</row>
    <row r="898" ht="15.75" customHeight="1">
      <c r="A898" s="102"/>
      <c r="B898" s="102"/>
      <c r="C898" s="102"/>
      <c r="D898" s="102"/>
      <c r="E898" s="97"/>
      <c r="F898" s="102"/>
      <c r="G898" s="97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</row>
    <row r="899" ht="15.75" customHeight="1">
      <c r="A899" s="102"/>
      <c r="B899" s="102"/>
      <c r="C899" s="102"/>
      <c r="D899" s="102"/>
      <c r="E899" s="97"/>
      <c r="F899" s="102"/>
      <c r="G899" s="97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</row>
    <row r="900" ht="15.75" customHeight="1">
      <c r="A900" s="102"/>
      <c r="B900" s="102"/>
      <c r="C900" s="102"/>
      <c r="D900" s="102"/>
      <c r="E900" s="97"/>
      <c r="F900" s="102"/>
      <c r="G900" s="97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</row>
    <row r="901" ht="15.75" customHeight="1">
      <c r="A901" s="102"/>
      <c r="B901" s="102"/>
      <c r="C901" s="102"/>
      <c r="D901" s="102"/>
      <c r="E901" s="97"/>
      <c r="F901" s="102"/>
      <c r="G901" s="97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</row>
    <row r="902" ht="15.75" customHeight="1">
      <c r="A902" s="102"/>
      <c r="B902" s="102"/>
      <c r="C902" s="102"/>
      <c r="D902" s="102"/>
      <c r="E902" s="97"/>
      <c r="F902" s="102"/>
      <c r="G902" s="97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</row>
    <row r="903" ht="15.75" customHeight="1">
      <c r="A903" s="102"/>
      <c r="B903" s="102"/>
      <c r="C903" s="102"/>
      <c r="D903" s="102"/>
      <c r="E903" s="97"/>
      <c r="F903" s="102"/>
      <c r="G903" s="97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</row>
    <row r="904" ht="15.75" customHeight="1">
      <c r="A904" s="102"/>
      <c r="B904" s="102"/>
      <c r="C904" s="102"/>
      <c r="D904" s="102"/>
      <c r="E904" s="97"/>
      <c r="F904" s="102"/>
      <c r="G904" s="97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</row>
    <row r="905" ht="15.75" customHeight="1">
      <c r="A905" s="102"/>
      <c r="B905" s="102"/>
      <c r="C905" s="102"/>
      <c r="D905" s="102"/>
      <c r="E905" s="97"/>
      <c r="F905" s="102"/>
      <c r="G905" s="97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</row>
    <row r="906" ht="15.75" customHeight="1">
      <c r="A906" s="102"/>
      <c r="B906" s="102"/>
      <c r="C906" s="102"/>
      <c r="D906" s="102"/>
      <c r="E906" s="97"/>
      <c r="F906" s="102"/>
      <c r="G906" s="97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</row>
    <row r="907" ht="15.75" customHeight="1">
      <c r="A907" s="102"/>
      <c r="B907" s="102"/>
      <c r="C907" s="102"/>
      <c r="D907" s="102"/>
      <c r="E907" s="97"/>
      <c r="F907" s="102"/>
      <c r="G907" s="97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</row>
    <row r="908" ht="15.75" customHeight="1">
      <c r="A908" s="102"/>
      <c r="B908" s="102"/>
      <c r="C908" s="102"/>
      <c r="D908" s="102"/>
      <c r="E908" s="97"/>
      <c r="F908" s="102"/>
      <c r="G908" s="97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</row>
    <row r="909" ht="15.75" customHeight="1">
      <c r="A909" s="102"/>
      <c r="B909" s="102"/>
      <c r="C909" s="102"/>
      <c r="D909" s="102"/>
      <c r="E909" s="97"/>
      <c r="F909" s="102"/>
      <c r="G909" s="97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</row>
    <row r="910" ht="15.75" customHeight="1">
      <c r="A910" s="102"/>
      <c r="B910" s="102"/>
      <c r="C910" s="102"/>
      <c r="D910" s="102"/>
      <c r="E910" s="97"/>
      <c r="F910" s="102"/>
      <c r="G910" s="97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</row>
    <row r="911" ht="15.75" customHeight="1">
      <c r="A911" s="102"/>
      <c r="B911" s="102"/>
      <c r="C911" s="102"/>
      <c r="D911" s="102"/>
      <c r="E911" s="97"/>
      <c r="F911" s="102"/>
      <c r="G911" s="97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</row>
    <row r="912" ht="15.75" customHeight="1">
      <c r="A912" s="102"/>
      <c r="B912" s="102"/>
      <c r="C912" s="102"/>
      <c r="D912" s="102"/>
      <c r="E912" s="97"/>
      <c r="F912" s="102"/>
      <c r="G912" s="97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</row>
    <row r="913" ht="15.75" customHeight="1">
      <c r="A913" s="102"/>
      <c r="B913" s="102"/>
      <c r="C913" s="102"/>
      <c r="D913" s="102"/>
      <c r="E913" s="97"/>
      <c r="F913" s="102"/>
      <c r="G913" s="97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</row>
    <row r="914" ht="15.75" customHeight="1">
      <c r="A914" s="102"/>
      <c r="B914" s="102"/>
      <c r="C914" s="102"/>
      <c r="D914" s="102"/>
      <c r="E914" s="97"/>
      <c r="F914" s="102"/>
      <c r="G914" s="97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</row>
    <row r="915" ht="15.75" customHeight="1">
      <c r="A915" s="102"/>
      <c r="B915" s="102"/>
      <c r="C915" s="102"/>
      <c r="D915" s="102"/>
      <c r="E915" s="97"/>
      <c r="F915" s="102"/>
      <c r="G915" s="97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</row>
    <row r="916" ht="15.75" customHeight="1">
      <c r="A916" s="102"/>
      <c r="B916" s="102"/>
      <c r="C916" s="102"/>
      <c r="D916" s="102"/>
      <c r="E916" s="97"/>
      <c r="F916" s="102"/>
      <c r="G916" s="97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</row>
    <row r="917" ht="15.75" customHeight="1">
      <c r="A917" s="102"/>
      <c r="B917" s="102"/>
      <c r="C917" s="102"/>
      <c r="D917" s="102"/>
      <c r="E917" s="97"/>
      <c r="F917" s="102"/>
      <c r="G917" s="97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</row>
    <row r="918" ht="15.75" customHeight="1">
      <c r="A918" s="102"/>
      <c r="B918" s="102"/>
      <c r="C918" s="102"/>
      <c r="D918" s="102"/>
      <c r="E918" s="97"/>
      <c r="F918" s="102"/>
      <c r="G918" s="97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</row>
    <row r="919" ht="15.75" customHeight="1">
      <c r="A919" s="102"/>
      <c r="B919" s="102"/>
      <c r="C919" s="102"/>
      <c r="D919" s="102"/>
      <c r="E919" s="97"/>
      <c r="F919" s="102"/>
      <c r="G919" s="97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</row>
    <row r="920" ht="15.75" customHeight="1">
      <c r="A920" s="102"/>
      <c r="B920" s="102"/>
      <c r="C920" s="102"/>
      <c r="D920" s="102"/>
      <c r="E920" s="97"/>
      <c r="F920" s="102"/>
      <c r="G920" s="97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</row>
    <row r="921" ht="15.75" customHeight="1">
      <c r="A921" s="102"/>
      <c r="B921" s="102"/>
      <c r="C921" s="102"/>
      <c r="D921" s="102"/>
      <c r="E921" s="97"/>
      <c r="F921" s="102"/>
      <c r="G921" s="97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</row>
    <row r="922" ht="15.75" customHeight="1">
      <c r="A922" s="102"/>
      <c r="B922" s="102"/>
      <c r="C922" s="102"/>
      <c r="D922" s="102"/>
      <c r="E922" s="97"/>
      <c r="F922" s="102"/>
      <c r="G922" s="97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</row>
    <row r="923" ht="15.75" customHeight="1">
      <c r="A923" s="102"/>
      <c r="B923" s="102"/>
      <c r="C923" s="102"/>
      <c r="D923" s="102"/>
      <c r="E923" s="97"/>
      <c r="F923" s="102"/>
      <c r="G923" s="97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</row>
    <row r="924" ht="15.75" customHeight="1">
      <c r="A924" s="102"/>
      <c r="B924" s="102"/>
      <c r="C924" s="102"/>
      <c r="D924" s="102"/>
      <c r="E924" s="97"/>
      <c r="F924" s="102"/>
      <c r="G924" s="97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</row>
    <row r="925" ht="15.75" customHeight="1">
      <c r="A925" s="102"/>
      <c r="B925" s="102"/>
      <c r="C925" s="102"/>
      <c r="D925" s="102"/>
      <c r="E925" s="97"/>
      <c r="F925" s="102"/>
      <c r="G925" s="97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</row>
    <row r="926" ht="15.75" customHeight="1">
      <c r="A926" s="102"/>
      <c r="B926" s="102"/>
      <c r="C926" s="102"/>
      <c r="D926" s="102"/>
      <c r="E926" s="97"/>
      <c r="F926" s="102"/>
      <c r="G926" s="97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</row>
    <row r="927" ht="15.75" customHeight="1">
      <c r="A927" s="102"/>
      <c r="B927" s="102"/>
      <c r="C927" s="102"/>
      <c r="D927" s="102"/>
      <c r="E927" s="97"/>
      <c r="F927" s="102"/>
      <c r="G927" s="97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</row>
    <row r="928" ht="15.75" customHeight="1">
      <c r="A928" s="102"/>
      <c r="B928" s="102"/>
      <c r="C928" s="102"/>
      <c r="D928" s="102"/>
      <c r="E928" s="97"/>
      <c r="F928" s="102"/>
      <c r="G928" s="97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</row>
    <row r="929" ht="15.75" customHeight="1">
      <c r="A929" s="102"/>
      <c r="B929" s="102"/>
      <c r="C929" s="102"/>
      <c r="D929" s="102"/>
      <c r="E929" s="97"/>
      <c r="F929" s="102"/>
      <c r="G929" s="97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</row>
    <row r="930" ht="15.75" customHeight="1">
      <c r="A930" s="102"/>
      <c r="B930" s="102"/>
      <c r="C930" s="102"/>
      <c r="D930" s="102"/>
      <c r="E930" s="97"/>
      <c r="F930" s="102"/>
      <c r="G930" s="97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</row>
    <row r="931" ht="15.75" customHeight="1">
      <c r="A931" s="102"/>
      <c r="B931" s="102"/>
      <c r="C931" s="102"/>
      <c r="D931" s="102"/>
      <c r="E931" s="97"/>
      <c r="F931" s="102"/>
      <c r="G931" s="97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</row>
    <row r="932" ht="15.75" customHeight="1">
      <c r="A932" s="102"/>
      <c r="B932" s="102"/>
      <c r="C932" s="102"/>
      <c r="D932" s="102"/>
      <c r="E932" s="97"/>
      <c r="F932" s="102"/>
      <c r="G932" s="97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</row>
    <row r="933" ht="15.75" customHeight="1">
      <c r="A933" s="102"/>
      <c r="B933" s="102"/>
      <c r="C933" s="102"/>
      <c r="D933" s="102"/>
      <c r="E933" s="97"/>
      <c r="F933" s="102"/>
      <c r="G933" s="97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</row>
    <row r="934" ht="15.75" customHeight="1">
      <c r="A934" s="102"/>
      <c r="B934" s="102"/>
      <c r="C934" s="102"/>
      <c r="D934" s="102"/>
      <c r="E934" s="97"/>
      <c r="F934" s="102"/>
      <c r="G934" s="97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</row>
    <row r="935" ht="15.75" customHeight="1">
      <c r="A935" s="102"/>
      <c r="B935" s="102"/>
      <c r="C935" s="102"/>
      <c r="D935" s="102"/>
      <c r="E935" s="97"/>
      <c r="F935" s="102"/>
      <c r="G935" s="97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</row>
    <row r="936" ht="15.75" customHeight="1">
      <c r="A936" s="102"/>
      <c r="B936" s="102"/>
      <c r="C936" s="102"/>
      <c r="D936" s="102"/>
      <c r="E936" s="97"/>
      <c r="F936" s="102"/>
      <c r="G936" s="97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</row>
    <row r="937" ht="15.75" customHeight="1">
      <c r="A937" s="102"/>
      <c r="B937" s="102"/>
      <c r="C937" s="102"/>
      <c r="D937" s="102"/>
      <c r="E937" s="97"/>
      <c r="F937" s="102"/>
      <c r="G937" s="97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</row>
    <row r="938" ht="15.75" customHeight="1">
      <c r="A938" s="102"/>
      <c r="B938" s="102"/>
      <c r="C938" s="102"/>
      <c r="D938" s="102"/>
      <c r="E938" s="97"/>
      <c r="F938" s="102"/>
      <c r="G938" s="97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</row>
    <row r="939" ht="15.75" customHeight="1">
      <c r="A939" s="102"/>
      <c r="B939" s="102"/>
      <c r="C939" s="102"/>
      <c r="D939" s="102"/>
      <c r="E939" s="97"/>
      <c r="F939" s="102"/>
      <c r="G939" s="97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</row>
    <row r="940" ht="15.75" customHeight="1">
      <c r="A940" s="102"/>
      <c r="B940" s="102"/>
      <c r="C940" s="102"/>
      <c r="D940" s="102"/>
      <c r="E940" s="97"/>
      <c r="F940" s="102"/>
      <c r="G940" s="97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</row>
    <row r="941" ht="15.75" customHeight="1">
      <c r="A941" s="102"/>
      <c r="B941" s="102"/>
      <c r="C941" s="102"/>
      <c r="D941" s="102"/>
      <c r="E941" s="97"/>
      <c r="F941" s="102"/>
      <c r="G941" s="97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</row>
    <row r="942" ht="15.75" customHeight="1">
      <c r="A942" s="102"/>
      <c r="B942" s="102"/>
      <c r="C942" s="102"/>
      <c r="D942" s="102"/>
      <c r="E942" s="97"/>
      <c r="F942" s="102"/>
      <c r="G942" s="97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</row>
    <row r="943" ht="15.75" customHeight="1">
      <c r="A943" s="102"/>
      <c r="B943" s="102"/>
      <c r="C943" s="102"/>
      <c r="D943" s="102"/>
      <c r="E943" s="97"/>
      <c r="F943" s="102"/>
      <c r="G943" s="97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</row>
    <row r="944" ht="15.75" customHeight="1">
      <c r="A944" s="102"/>
      <c r="B944" s="102"/>
      <c r="C944" s="102"/>
      <c r="D944" s="102"/>
      <c r="E944" s="97"/>
      <c r="F944" s="102"/>
      <c r="G944" s="97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</row>
    <row r="945" ht="15.75" customHeight="1">
      <c r="A945" s="102"/>
      <c r="B945" s="102"/>
      <c r="C945" s="102"/>
      <c r="D945" s="102"/>
      <c r="E945" s="97"/>
      <c r="F945" s="102"/>
      <c r="G945" s="97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</row>
    <row r="946" ht="15.75" customHeight="1">
      <c r="A946" s="102"/>
      <c r="B946" s="102"/>
      <c r="C946" s="102"/>
      <c r="D946" s="102"/>
      <c r="E946" s="97"/>
      <c r="F946" s="102"/>
      <c r="G946" s="97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</row>
    <row r="947" ht="15.75" customHeight="1">
      <c r="A947" s="102"/>
      <c r="B947" s="102"/>
      <c r="C947" s="102"/>
      <c r="D947" s="102"/>
      <c r="E947" s="97"/>
      <c r="F947" s="102"/>
      <c r="G947" s="97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</row>
    <row r="948" ht="15.75" customHeight="1">
      <c r="A948" s="102"/>
      <c r="B948" s="102"/>
      <c r="C948" s="102"/>
      <c r="D948" s="102"/>
      <c r="E948" s="97"/>
      <c r="F948" s="102"/>
      <c r="G948" s="97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</row>
    <row r="949" ht="15.75" customHeight="1">
      <c r="A949" s="102"/>
      <c r="B949" s="102"/>
      <c r="C949" s="102"/>
      <c r="D949" s="102"/>
      <c r="E949" s="97"/>
      <c r="F949" s="102"/>
      <c r="G949" s="97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</row>
    <row r="950" ht="15.75" customHeight="1">
      <c r="A950" s="102"/>
      <c r="B950" s="102"/>
      <c r="C950" s="102"/>
      <c r="D950" s="102"/>
      <c r="E950" s="97"/>
      <c r="F950" s="102"/>
      <c r="G950" s="97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</row>
    <row r="951" ht="15.75" customHeight="1">
      <c r="A951" s="102"/>
      <c r="B951" s="102"/>
      <c r="C951" s="102"/>
      <c r="D951" s="102"/>
      <c r="E951" s="97"/>
      <c r="F951" s="102"/>
      <c r="G951" s="97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</row>
    <row r="952" ht="15.75" customHeight="1">
      <c r="A952" s="102"/>
      <c r="B952" s="102"/>
      <c r="C952" s="102"/>
      <c r="D952" s="102"/>
      <c r="E952" s="97"/>
      <c r="F952" s="102"/>
      <c r="G952" s="97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</row>
    <row r="953" ht="15.75" customHeight="1">
      <c r="A953" s="102"/>
      <c r="B953" s="102"/>
      <c r="C953" s="102"/>
      <c r="D953" s="102"/>
      <c r="E953" s="97"/>
      <c r="F953" s="102"/>
      <c r="G953" s="97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</row>
    <row r="954" ht="15.75" customHeight="1">
      <c r="A954" s="102"/>
      <c r="B954" s="102"/>
      <c r="C954" s="102"/>
      <c r="D954" s="102"/>
      <c r="E954" s="97"/>
      <c r="F954" s="102"/>
      <c r="G954" s="97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</row>
    <row r="955" ht="15.75" customHeight="1">
      <c r="A955" s="102"/>
      <c r="B955" s="102"/>
      <c r="C955" s="102"/>
      <c r="D955" s="102"/>
      <c r="E955" s="97"/>
      <c r="F955" s="102"/>
      <c r="G955" s="97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</row>
    <row r="956" ht="15.75" customHeight="1">
      <c r="A956" s="102"/>
      <c r="B956" s="102"/>
      <c r="C956" s="102"/>
      <c r="D956" s="102"/>
      <c r="E956" s="97"/>
      <c r="F956" s="102"/>
      <c r="G956" s="97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</row>
    <row r="957" ht="15.75" customHeight="1">
      <c r="A957" s="102"/>
      <c r="B957" s="102"/>
      <c r="C957" s="102"/>
      <c r="D957" s="102"/>
      <c r="E957" s="97"/>
      <c r="F957" s="102"/>
      <c r="G957" s="97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</row>
    <row r="958" ht="15.75" customHeight="1">
      <c r="A958" s="102"/>
      <c r="B958" s="102"/>
      <c r="C958" s="102"/>
      <c r="D958" s="102"/>
      <c r="E958" s="97"/>
      <c r="F958" s="102"/>
      <c r="G958" s="97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</row>
    <row r="959" ht="15.75" customHeight="1">
      <c r="A959" s="102"/>
      <c r="B959" s="102"/>
      <c r="C959" s="102"/>
      <c r="D959" s="102"/>
      <c r="E959" s="97"/>
      <c r="F959" s="102"/>
      <c r="G959" s="97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</row>
    <row r="960" ht="15.75" customHeight="1">
      <c r="A960" s="102"/>
      <c r="B960" s="102"/>
      <c r="C960" s="102"/>
      <c r="D960" s="102"/>
      <c r="E960" s="97"/>
      <c r="F960" s="102"/>
      <c r="G960" s="97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</row>
    <row r="961" ht="15.75" customHeight="1">
      <c r="A961" s="102"/>
      <c r="B961" s="102"/>
      <c r="C961" s="102"/>
      <c r="D961" s="102"/>
      <c r="E961" s="97"/>
      <c r="F961" s="102"/>
      <c r="G961" s="97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</row>
    <row r="962" ht="15.75" customHeight="1">
      <c r="A962" s="102"/>
      <c r="B962" s="102"/>
      <c r="C962" s="102"/>
      <c r="D962" s="102"/>
      <c r="E962" s="97"/>
      <c r="F962" s="102"/>
      <c r="G962" s="97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</row>
    <row r="963" ht="15.75" customHeight="1">
      <c r="A963" s="102"/>
      <c r="B963" s="102"/>
      <c r="C963" s="102"/>
      <c r="D963" s="102"/>
      <c r="E963" s="97"/>
      <c r="F963" s="102"/>
      <c r="G963" s="97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</row>
    <row r="964" ht="15.75" customHeight="1">
      <c r="A964" s="102"/>
      <c r="B964" s="102"/>
      <c r="C964" s="102"/>
      <c r="D964" s="102"/>
      <c r="E964" s="97"/>
      <c r="F964" s="102"/>
      <c r="G964" s="97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</row>
    <row r="965" ht="15.75" customHeight="1">
      <c r="A965" s="102"/>
      <c r="B965" s="102"/>
      <c r="C965" s="102"/>
      <c r="D965" s="102"/>
      <c r="E965" s="97"/>
      <c r="F965" s="102"/>
      <c r="G965" s="97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</row>
    <row r="966" ht="15.75" customHeight="1">
      <c r="A966" s="102"/>
      <c r="B966" s="102"/>
      <c r="C966" s="102"/>
      <c r="D966" s="102"/>
      <c r="E966" s="97"/>
      <c r="F966" s="102"/>
      <c r="G966" s="97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</row>
    <row r="967" ht="15.75" customHeight="1">
      <c r="A967" s="102"/>
      <c r="B967" s="102"/>
      <c r="C967" s="102"/>
      <c r="D967" s="102"/>
      <c r="E967" s="97"/>
      <c r="F967" s="102"/>
      <c r="G967" s="97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</row>
    <row r="968" ht="15.75" customHeight="1">
      <c r="A968" s="102"/>
      <c r="B968" s="102"/>
      <c r="C968" s="102"/>
      <c r="D968" s="102"/>
      <c r="E968" s="97"/>
      <c r="F968" s="102"/>
      <c r="G968" s="97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</row>
    <row r="969" ht="15.75" customHeight="1">
      <c r="A969" s="102"/>
      <c r="B969" s="102"/>
      <c r="C969" s="102"/>
      <c r="D969" s="102"/>
      <c r="E969" s="97"/>
      <c r="F969" s="102"/>
      <c r="G969" s="97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</row>
    <row r="970" ht="15.75" customHeight="1">
      <c r="A970" s="102"/>
      <c r="B970" s="102"/>
      <c r="C970" s="102"/>
      <c r="D970" s="102"/>
      <c r="E970" s="97"/>
      <c r="F970" s="102"/>
      <c r="G970" s="97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</row>
    <row r="971" ht="15.75" customHeight="1">
      <c r="A971" s="102"/>
      <c r="B971" s="102"/>
      <c r="C971" s="102"/>
      <c r="D971" s="102"/>
      <c r="E971" s="97"/>
      <c r="F971" s="102"/>
      <c r="G971" s="97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</row>
    <row r="972" ht="15.75" customHeight="1">
      <c r="A972" s="102"/>
      <c r="B972" s="102"/>
      <c r="C972" s="102"/>
      <c r="D972" s="102"/>
      <c r="E972" s="97"/>
      <c r="F972" s="102"/>
      <c r="G972" s="97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</row>
    <row r="973" ht="15.75" customHeight="1">
      <c r="A973" s="102"/>
      <c r="B973" s="102"/>
      <c r="C973" s="102"/>
      <c r="D973" s="102"/>
      <c r="E973" s="97"/>
      <c r="F973" s="102"/>
      <c r="G973" s="97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</row>
    <row r="974" ht="15.75" customHeight="1">
      <c r="A974" s="102"/>
      <c r="B974" s="102"/>
      <c r="C974" s="102"/>
      <c r="D974" s="102"/>
      <c r="E974" s="97"/>
      <c r="F974" s="102"/>
      <c r="G974" s="97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</row>
    <row r="975" ht="15.75" customHeight="1">
      <c r="A975" s="102"/>
      <c r="B975" s="102"/>
      <c r="C975" s="102"/>
      <c r="D975" s="102"/>
      <c r="E975" s="97"/>
      <c r="F975" s="102"/>
      <c r="G975" s="97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</row>
    <row r="976" ht="15.75" customHeight="1">
      <c r="A976" s="102"/>
      <c r="B976" s="102"/>
      <c r="C976" s="102"/>
      <c r="D976" s="102"/>
      <c r="E976" s="97"/>
      <c r="F976" s="102"/>
      <c r="G976" s="97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</row>
    <row r="977" ht="15.75" customHeight="1">
      <c r="A977" s="102"/>
      <c r="B977" s="102"/>
      <c r="C977" s="102"/>
      <c r="D977" s="102"/>
      <c r="E977" s="97"/>
      <c r="F977" s="102"/>
      <c r="G977" s="97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</row>
    <row r="978" ht="15.75" customHeight="1">
      <c r="A978" s="102"/>
      <c r="B978" s="102"/>
      <c r="C978" s="102"/>
      <c r="D978" s="102"/>
      <c r="E978" s="97"/>
      <c r="F978" s="102"/>
      <c r="G978" s="97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</row>
    <row r="979" ht="15.75" customHeight="1">
      <c r="A979" s="102"/>
      <c r="B979" s="102"/>
      <c r="C979" s="102"/>
      <c r="D979" s="102"/>
      <c r="E979" s="97"/>
      <c r="F979" s="102"/>
      <c r="G979" s="97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</row>
    <row r="980" ht="15.75" customHeight="1">
      <c r="A980" s="102"/>
      <c r="B980" s="102"/>
      <c r="C980" s="102"/>
      <c r="D980" s="102"/>
      <c r="E980" s="97"/>
      <c r="F980" s="102"/>
      <c r="G980" s="97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</row>
    <row r="981" ht="15.75" customHeight="1">
      <c r="A981" s="102"/>
      <c r="B981" s="102"/>
      <c r="C981" s="102"/>
      <c r="D981" s="102"/>
      <c r="E981" s="97"/>
      <c r="F981" s="102"/>
      <c r="G981" s="97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</row>
    <row r="982" ht="15.75" customHeight="1">
      <c r="A982" s="102"/>
      <c r="B982" s="102"/>
      <c r="C982" s="102"/>
      <c r="D982" s="102"/>
      <c r="E982" s="97"/>
      <c r="F982" s="102"/>
      <c r="G982" s="97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</row>
    <row r="983" ht="15.75" customHeight="1">
      <c r="A983" s="102"/>
      <c r="B983" s="102"/>
      <c r="C983" s="102"/>
      <c r="D983" s="102"/>
      <c r="E983" s="97"/>
      <c r="F983" s="102"/>
      <c r="G983" s="97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</row>
    <row r="984" ht="15.75" customHeight="1">
      <c r="A984" s="102"/>
      <c r="B984" s="102"/>
      <c r="C984" s="102"/>
      <c r="D984" s="102"/>
      <c r="E984" s="97"/>
      <c r="F984" s="102"/>
      <c r="G984" s="97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</row>
    <row r="985" ht="15.75" customHeight="1">
      <c r="A985" s="102"/>
      <c r="B985" s="102"/>
      <c r="C985" s="102"/>
      <c r="D985" s="102"/>
      <c r="E985" s="97"/>
      <c r="F985" s="102"/>
      <c r="G985" s="97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</row>
    <row r="986" ht="15.75" customHeight="1">
      <c r="A986" s="102"/>
      <c r="B986" s="102"/>
      <c r="C986" s="102"/>
      <c r="D986" s="102"/>
      <c r="E986" s="97"/>
      <c r="F986" s="102"/>
      <c r="G986" s="97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</row>
    <row r="987" ht="15.75" customHeight="1">
      <c r="A987" s="102"/>
      <c r="B987" s="102"/>
      <c r="C987" s="102"/>
      <c r="D987" s="102"/>
      <c r="E987" s="97"/>
      <c r="F987" s="102"/>
      <c r="G987" s="97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</row>
    <row r="988" ht="15.75" customHeight="1">
      <c r="A988" s="102"/>
      <c r="B988" s="102"/>
      <c r="C988" s="102"/>
      <c r="D988" s="102"/>
      <c r="E988" s="97"/>
      <c r="F988" s="102"/>
      <c r="G988" s="97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</row>
    <row r="989" ht="15.75" customHeight="1">
      <c r="A989" s="102"/>
      <c r="B989" s="102"/>
      <c r="C989" s="102"/>
      <c r="D989" s="102"/>
      <c r="E989" s="97"/>
      <c r="F989" s="102"/>
      <c r="G989" s="97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</row>
    <row r="990" ht="15.75" customHeight="1">
      <c r="A990" s="102"/>
      <c r="B990" s="102"/>
      <c r="C990" s="102"/>
      <c r="D990" s="102"/>
      <c r="E990" s="97"/>
      <c r="F990" s="102"/>
      <c r="G990" s="97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</row>
    <row r="991" ht="15.75" customHeight="1">
      <c r="A991" s="102"/>
      <c r="B991" s="102"/>
      <c r="C991" s="102"/>
      <c r="D991" s="102"/>
      <c r="E991" s="97"/>
      <c r="F991" s="102"/>
      <c r="G991" s="97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</row>
    <row r="992" ht="15.75" customHeight="1">
      <c r="A992" s="102"/>
      <c r="B992" s="102"/>
      <c r="C992" s="102"/>
      <c r="D992" s="102"/>
      <c r="E992" s="97"/>
      <c r="F992" s="102"/>
      <c r="G992" s="97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</row>
    <row r="993" ht="15.75" customHeight="1">
      <c r="A993" s="102"/>
      <c r="B993" s="102"/>
      <c r="C993" s="102"/>
      <c r="D993" s="102"/>
      <c r="E993" s="97"/>
      <c r="F993" s="102"/>
      <c r="G993" s="97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</row>
    <row r="994" ht="15.75" customHeight="1">
      <c r="A994" s="102"/>
      <c r="B994" s="102"/>
      <c r="C994" s="102"/>
      <c r="D994" s="102"/>
      <c r="E994" s="97"/>
      <c r="F994" s="102"/>
      <c r="G994" s="97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  <c r="AA994" s="102"/>
    </row>
    <row r="995" ht="15.75" customHeight="1">
      <c r="A995" s="102"/>
      <c r="B995" s="102"/>
      <c r="C995" s="102"/>
      <c r="D995" s="102"/>
      <c r="E995" s="97"/>
      <c r="F995" s="102"/>
      <c r="G995" s="97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  <c r="AA995" s="102"/>
    </row>
    <row r="996" ht="15.75" customHeight="1">
      <c r="A996" s="102"/>
      <c r="B996" s="102"/>
      <c r="C996" s="102"/>
      <c r="D996" s="102"/>
      <c r="E996" s="97"/>
      <c r="F996" s="102"/>
      <c r="G996" s="97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  <c r="AA996" s="102"/>
    </row>
    <row r="997" ht="15.75" customHeight="1">
      <c r="A997" s="102"/>
      <c r="B997" s="102"/>
      <c r="C997" s="102"/>
      <c r="D997" s="102"/>
      <c r="E997" s="97"/>
      <c r="F997" s="102"/>
      <c r="G997" s="97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  <c r="AA997" s="102"/>
    </row>
    <row r="998" ht="15.75" customHeight="1">
      <c r="A998" s="102"/>
      <c r="B998" s="102"/>
      <c r="C998" s="102"/>
      <c r="D998" s="102"/>
      <c r="E998" s="97"/>
      <c r="F998" s="102"/>
      <c r="G998" s="97"/>
      <c r="H998" s="102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  <c r="AA998" s="102"/>
    </row>
    <row r="999" ht="15.75" customHeight="1">
      <c r="A999" s="102"/>
      <c r="B999" s="102"/>
      <c r="C999" s="102"/>
      <c r="D999" s="102"/>
      <c r="E999" s="97"/>
      <c r="F999" s="102"/>
      <c r="G999" s="97"/>
      <c r="H999" s="102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  <c r="AA999" s="102"/>
    </row>
    <row r="1000" ht="15.75" customHeight="1">
      <c r="A1000" s="102"/>
      <c r="B1000" s="102"/>
      <c r="C1000" s="102"/>
      <c r="D1000" s="102"/>
      <c r="E1000" s="97"/>
      <c r="F1000" s="102"/>
      <c r="G1000" s="97"/>
      <c r="H1000" s="102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  <c r="AA1000" s="102"/>
    </row>
    <row r="1001" ht="15.75" customHeight="1">
      <c r="A1001" s="102"/>
      <c r="B1001" s="102"/>
      <c r="C1001" s="102"/>
      <c r="D1001" s="102"/>
      <c r="E1001" s="97"/>
      <c r="F1001" s="102"/>
      <c r="G1001" s="97"/>
      <c r="H1001" s="102"/>
      <c r="I1001" s="102"/>
      <c r="J1001" s="102"/>
      <c r="K1001" s="102"/>
      <c r="L1001" s="102"/>
      <c r="M1001" s="102"/>
      <c r="N1001" s="102"/>
      <c r="O1001" s="102"/>
      <c r="P1001" s="102"/>
      <c r="Q1001" s="102"/>
      <c r="R1001" s="102"/>
      <c r="S1001" s="102"/>
      <c r="T1001" s="102"/>
      <c r="U1001" s="102"/>
      <c r="V1001" s="102"/>
      <c r="W1001" s="102"/>
      <c r="X1001" s="102"/>
      <c r="Y1001" s="102"/>
      <c r="Z1001" s="102"/>
      <c r="AA1001" s="102"/>
    </row>
    <row r="1002" ht="15.75" customHeight="1">
      <c r="A1002" s="102"/>
      <c r="B1002" s="102"/>
      <c r="C1002" s="102"/>
      <c r="D1002" s="102"/>
      <c r="E1002" s="97"/>
      <c r="F1002" s="102"/>
      <c r="G1002" s="97"/>
      <c r="H1002" s="102"/>
      <c r="I1002" s="102"/>
      <c r="J1002" s="102"/>
      <c r="K1002" s="102"/>
      <c r="L1002" s="102"/>
      <c r="M1002" s="102"/>
      <c r="N1002" s="102"/>
      <c r="O1002" s="102"/>
      <c r="P1002" s="102"/>
      <c r="Q1002" s="102"/>
      <c r="R1002" s="102"/>
      <c r="S1002" s="102"/>
      <c r="T1002" s="102"/>
      <c r="U1002" s="102"/>
      <c r="V1002" s="102"/>
      <c r="W1002" s="102"/>
      <c r="X1002" s="102"/>
      <c r="Y1002" s="102"/>
      <c r="Z1002" s="102"/>
      <c r="AA1002" s="102"/>
    </row>
    <row r="1003" ht="15.75" customHeight="1">
      <c r="A1003" s="102"/>
      <c r="B1003" s="102"/>
      <c r="C1003" s="102"/>
      <c r="D1003" s="102"/>
      <c r="E1003" s="97"/>
      <c r="F1003" s="102"/>
      <c r="G1003" s="97"/>
      <c r="H1003" s="102"/>
      <c r="I1003" s="102"/>
      <c r="J1003" s="102"/>
      <c r="K1003" s="102"/>
      <c r="L1003" s="102"/>
      <c r="M1003" s="102"/>
      <c r="N1003" s="102"/>
      <c r="O1003" s="102"/>
      <c r="P1003" s="102"/>
      <c r="Q1003" s="102"/>
      <c r="R1003" s="102"/>
      <c r="S1003" s="102"/>
      <c r="T1003" s="102"/>
      <c r="U1003" s="102"/>
      <c r="V1003" s="102"/>
      <c r="W1003" s="102"/>
      <c r="X1003" s="102"/>
      <c r="Y1003" s="102"/>
      <c r="Z1003" s="102"/>
      <c r="AA1003" s="102"/>
    </row>
    <row r="1004" ht="15.75" customHeight="1">
      <c r="A1004" s="102"/>
      <c r="B1004" s="102"/>
      <c r="C1004" s="102"/>
      <c r="D1004" s="102"/>
      <c r="E1004" s="97"/>
      <c r="F1004" s="102"/>
      <c r="G1004" s="97"/>
      <c r="H1004" s="102"/>
      <c r="I1004" s="102"/>
      <c r="J1004" s="102"/>
      <c r="K1004" s="102"/>
      <c r="L1004" s="102"/>
      <c r="M1004" s="102"/>
      <c r="N1004" s="102"/>
      <c r="O1004" s="102"/>
      <c r="P1004" s="102"/>
      <c r="Q1004" s="102"/>
      <c r="R1004" s="102"/>
      <c r="S1004" s="102"/>
      <c r="T1004" s="102"/>
      <c r="U1004" s="102"/>
      <c r="V1004" s="102"/>
      <c r="W1004" s="102"/>
      <c r="X1004" s="102"/>
      <c r="Y1004" s="102"/>
      <c r="Z1004" s="102"/>
      <c r="AA1004" s="102"/>
    </row>
    <row r="1005" ht="15.75" customHeight="1">
      <c r="A1005" s="102"/>
      <c r="B1005" s="102"/>
      <c r="C1005" s="102"/>
      <c r="D1005" s="102"/>
      <c r="E1005" s="97"/>
      <c r="F1005" s="102"/>
      <c r="G1005" s="97"/>
      <c r="H1005" s="102"/>
      <c r="I1005" s="102"/>
      <c r="J1005" s="102"/>
      <c r="K1005" s="102"/>
      <c r="L1005" s="102"/>
      <c r="M1005" s="102"/>
      <c r="N1005" s="102"/>
      <c r="O1005" s="102"/>
      <c r="P1005" s="102"/>
      <c r="Q1005" s="102"/>
      <c r="R1005" s="102"/>
      <c r="S1005" s="102"/>
      <c r="T1005" s="102"/>
      <c r="U1005" s="102"/>
      <c r="V1005" s="102"/>
      <c r="W1005" s="102"/>
      <c r="X1005" s="102"/>
      <c r="Y1005" s="102"/>
      <c r="Z1005" s="102"/>
      <c r="AA1005" s="102"/>
    </row>
    <row r="1006" ht="15.75" customHeight="1">
      <c r="A1006" s="102"/>
      <c r="B1006" s="102"/>
      <c r="C1006" s="102"/>
      <c r="D1006" s="102"/>
      <c r="E1006" s="97"/>
      <c r="F1006" s="102"/>
      <c r="G1006" s="97"/>
      <c r="H1006" s="102"/>
      <c r="I1006" s="102"/>
      <c r="J1006" s="102"/>
      <c r="K1006" s="102"/>
      <c r="L1006" s="102"/>
      <c r="M1006" s="102"/>
      <c r="N1006" s="102"/>
      <c r="O1006" s="102"/>
      <c r="P1006" s="102"/>
      <c r="Q1006" s="102"/>
      <c r="R1006" s="102"/>
      <c r="S1006" s="102"/>
      <c r="T1006" s="102"/>
      <c r="U1006" s="102"/>
      <c r="V1006" s="102"/>
      <c r="W1006" s="102"/>
      <c r="X1006" s="102"/>
      <c r="Y1006" s="102"/>
      <c r="Z1006" s="102"/>
      <c r="AA1006" s="102"/>
    </row>
    <row r="1007" ht="15.75" customHeight="1">
      <c r="A1007" s="102"/>
      <c r="B1007" s="102"/>
      <c r="C1007" s="102"/>
      <c r="D1007" s="102"/>
      <c r="E1007" s="97"/>
      <c r="F1007" s="102"/>
      <c r="G1007" s="97"/>
      <c r="H1007" s="102"/>
      <c r="I1007" s="102"/>
      <c r="J1007" s="102"/>
      <c r="K1007" s="102"/>
      <c r="L1007" s="102"/>
      <c r="M1007" s="102"/>
      <c r="N1007" s="102"/>
      <c r="O1007" s="102"/>
      <c r="P1007" s="102"/>
      <c r="Q1007" s="102"/>
      <c r="R1007" s="102"/>
      <c r="S1007" s="102"/>
      <c r="T1007" s="102"/>
      <c r="U1007" s="102"/>
      <c r="V1007" s="102"/>
      <c r="W1007" s="102"/>
      <c r="X1007" s="102"/>
      <c r="Y1007" s="102"/>
      <c r="Z1007" s="102"/>
      <c r="AA1007" s="102"/>
    </row>
    <row r="1008" ht="15.75" customHeight="1">
      <c r="A1008" s="102"/>
      <c r="B1008" s="102"/>
      <c r="C1008" s="102"/>
      <c r="D1008" s="102"/>
      <c r="E1008" s="97"/>
      <c r="F1008" s="102"/>
      <c r="G1008" s="97"/>
      <c r="H1008" s="102"/>
      <c r="I1008" s="102"/>
      <c r="J1008" s="102"/>
      <c r="K1008" s="102"/>
      <c r="L1008" s="102"/>
      <c r="M1008" s="102"/>
      <c r="N1008" s="102"/>
      <c r="O1008" s="102"/>
      <c r="P1008" s="102"/>
      <c r="Q1008" s="102"/>
      <c r="R1008" s="102"/>
      <c r="S1008" s="102"/>
      <c r="T1008" s="102"/>
      <c r="U1008" s="102"/>
      <c r="V1008" s="102"/>
      <c r="W1008" s="102"/>
      <c r="X1008" s="102"/>
      <c r="Y1008" s="102"/>
      <c r="Z1008" s="102"/>
      <c r="AA1008" s="102"/>
    </row>
    <row r="1009" ht="15.75" customHeight="1">
      <c r="A1009" s="102"/>
      <c r="B1009" s="102"/>
      <c r="C1009" s="102"/>
      <c r="D1009" s="102"/>
      <c r="E1009" s="97"/>
      <c r="F1009" s="102"/>
      <c r="G1009" s="97"/>
      <c r="H1009" s="102"/>
      <c r="I1009" s="102"/>
      <c r="J1009" s="102"/>
      <c r="K1009" s="102"/>
      <c r="L1009" s="102"/>
      <c r="M1009" s="102"/>
      <c r="N1009" s="102"/>
      <c r="O1009" s="102"/>
      <c r="P1009" s="102"/>
      <c r="Q1009" s="102"/>
      <c r="R1009" s="102"/>
      <c r="S1009" s="102"/>
      <c r="T1009" s="102"/>
      <c r="U1009" s="102"/>
      <c r="V1009" s="102"/>
      <c r="W1009" s="102"/>
      <c r="X1009" s="102"/>
      <c r="Y1009" s="102"/>
      <c r="Z1009" s="102"/>
      <c r="AA1009" s="102"/>
    </row>
    <row r="1010" ht="15.75" customHeight="1">
      <c r="A1010" s="102"/>
      <c r="B1010" s="102"/>
      <c r="C1010" s="102"/>
      <c r="D1010" s="102"/>
      <c r="E1010" s="97"/>
      <c r="F1010" s="102"/>
      <c r="G1010" s="97"/>
      <c r="H1010" s="102"/>
      <c r="I1010" s="102"/>
      <c r="J1010" s="102"/>
      <c r="K1010" s="102"/>
      <c r="L1010" s="102"/>
      <c r="M1010" s="102"/>
      <c r="N1010" s="102"/>
      <c r="O1010" s="102"/>
      <c r="P1010" s="102"/>
      <c r="Q1010" s="102"/>
      <c r="R1010" s="102"/>
      <c r="S1010" s="102"/>
      <c r="T1010" s="102"/>
      <c r="U1010" s="102"/>
      <c r="V1010" s="102"/>
      <c r="W1010" s="102"/>
      <c r="X1010" s="102"/>
      <c r="Y1010" s="102"/>
      <c r="Z1010" s="102"/>
      <c r="AA1010" s="102"/>
    </row>
    <row r="1011" ht="15.75" customHeight="1">
      <c r="A1011" s="102"/>
      <c r="B1011" s="102"/>
      <c r="C1011" s="102"/>
      <c r="D1011" s="102"/>
      <c r="E1011" s="97"/>
      <c r="F1011" s="102"/>
      <c r="G1011" s="97"/>
      <c r="H1011" s="102"/>
      <c r="I1011" s="102"/>
      <c r="J1011" s="102"/>
      <c r="K1011" s="102"/>
      <c r="L1011" s="102"/>
      <c r="M1011" s="102"/>
      <c r="N1011" s="102"/>
      <c r="O1011" s="102"/>
      <c r="P1011" s="102"/>
      <c r="Q1011" s="102"/>
      <c r="R1011" s="102"/>
      <c r="S1011" s="102"/>
      <c r="T1011" s="102"/>
      <c r="U1011" s="102"/>
      <c r="V1011" s="102"/>
      <c r="W1011" s="102"/>
      <c r="X1011" s="102"/>
      <c r="Y1011" s="102"/>
      <c r="Z1011" s="102"/>
      <c r="AA1011" s="102"/>
    </row>
    <row r="1012" ht="15.75" customHeight="1">
      <c r="A1012" s="102"/>
      <c r="B1012" s="102"/>
      <c r="C1012" s="102"/>
      <c r="D1012" s="102"/>
      <c r="E1012" s="97"/>
      <c r="F1012" s="102"/>
      <c r="G1012" s="97"/>
      <c r="H1012" s="102"/>
      <c r="I1012" s="102"/>
      <c r="J1012" s="102"/>
      <c r="K1012" s="102"/>
      <c r="L1012" s="102"/>
      <c r="M1012" s="102"/>
      <c r="N1012" s="102"/>
      <c r="O1012" s="102"/>
      <c r="P1012" s="102"/>
      <c r="Q1012" s="102"/>
      <c r="R1012" s="102"/>
      <c r="S1012" s="102"/>
      <c r="T1012" s="102"/>
      <c r="U1012" s="102"/>
      <c r="V1012" s="102"/>
      <c r="W1012" s="102"/>
      <c r="X1012" s="102"/>
      <c r="Y1012" s="102"/>
      <c r="Z1012" s="102"/>
      <c r="AA1012" s="102"/>
    </row>
    <row r="1013" ht="15.75" customHeight="1">
      <c r="A1013" s="102"/>
      <c r="B1013" s="102"/>
      <c r="C1013" s="102"/>
      <c r="D1013" s="102"/>
      <c r="E1013" s="97"/>
      <c r="F1013" s="102"/>
      <c r="G1013" s="97"/>
      <c r="H1013" s="102"/>
      <c r="I1013" s="102"/>
      <c r="J1013" s="102"/>
      <c r="K1013" s="102"/>
      <c r="L1013" s="102"/>
      <c r="M1013" s="102"/>
      <c r="N1013" s="102"/>
      <c r="O1013" s="102"/>
      <c r="P1013" s="102"/>
      <c r="Q1013" s="102"/>
      <c r="R1013" s="102"/>
      <c r="S1013" s="102"/>
      <c r="T1013" s="102"/>
      <c r="U1013" s="102"/>
      <c r="V1013" s="102"/>
      <c r="W1013" s="102"/>
      <c r="X1013" s="102"/>
      <c r="Y1013" s="102"/>
      <c r="Z1013" s="102"/>
      <c r="AA1013" s="102"/>
    </row>
    <row r="1014" ht="15.75" customHeight="1">
      <c r="A1014" s="102"/>
      <c r="B1014" s="102"/>
      <c r="C1014" s="102"/>
      <c r="D1014" s="102"/>
      <c r="E1014" s="97"/>
      <c r="F1014" s="102"/>
      <c r="G1014" s="97"/>
      <c r="H1014" s="102"/>
      <c r="I1014" s="102"/>
      <c r="J1014" s="102"/>
      <c r="K1014" s="102"/>
      <c r="L1014" s="102"/>
      <c r="M1014" s="102"/>
      <c r="N1014" s="102"/>
      <c r="O1014" s="102"/>
      <c r="P1014" s="102"/>
      <c r="Q1014" s="102"/>
      <c r="R1014" s="102"/>
      <c r="S1014" s="102"/>
      <c r="T1014" s="102"/>
      <c r="U1014" s="102"/>
      <c r="V1014" s="102"/>
      <c r="W1014" s="102"/>
      <c r="X1014" s="102"/>
      <c r="Y1014" s="102"/>
      <c r="Z1014" s="102"/>
      <c r="AA1014" s="102"/>
    </row>
    <row r="1015" ht="15.75" customHeight="1">
      <c r="A1015" s="102"/>
      <c r="B1015" s="102"/>
      <c r="C1015" s="102"/>
      <c r="D1015" s="102"/>
      <c r="E1015" s="97"/>
      <c r="F1015" s="102"/>
      <c r="G1015" s="97"/>
      <c r="H1015" s="102"/>
      <c r="I1015" s="102"/>
      <c r="J1015" s="102"/>
      <c r="K1015" s="102"/>
      <c r="L1015" s="102"/>
      <c r="M1015" s="102"/>
      <c r="N1015" s="102"/>
      <c r="O1015" s="102"/>
      <c r="P1015" s="102"/>
      <c r="Q1015" s="102"/>
      <c r="R1015" s="102"/>
      <c r="S1015" s="102"/>
      <c r="T1015" s="102"/>
      <c r="U1015" s="102"/>
      <c r="V1015" s="102"/>
      <c r="W1015" s="102"/>
      <c r="X1015" s="102"/>
      <c r="Y1015" s="102"/>
      <c r="Z1015" s="102"/>
      <c r="AA1015" s="102"/>
    </row>
    <row r="1016" ht="15.75" customHeight="1">
      <c r="A1016" s="102"/>
      <c r="B1016" s="102"/>
      <c r="C1016" s="102"/>
      <c r="D1016" s="102"/>
      <c r="E1016" s="97"/>
      <c r="F1016" s="102"/>
      <c r="G1016" s="97"/>
      <c r="H1016" s="102"/>
      <c r="I1016" s="102"/>
      <c r="J1016" s="102"/>
      <c r="K1016" s="102"/>
      <c r="L1016" s="102"/>
      <c r="M1016" s="102"/>
      <c r="N1016" s="102"/>
      <c r="O1016" s="102"/>
      <c r="P1016" s="102"/>
      <c r="Q1016" s="102"/>
      <c r="R1016" s="102"/>
      <c r="S1016" s="102"/>
      <c r="T1016" s="102"/>
      <c r="U1016" s="102"/>
      <c r="V1016" s="102"/>
      <c r="W1016" s="102"/>
      <c r="X1016" s="102"/>
      <c r="Y1016" s="102"/>
      <c r="Z1016" s="102"/>
      <c r="AA1016" s="102"/>
    </row>
    <row r="1017" ht="15.75" customHeight="1">
      <c r="A1017" s="102"/>
      <c r="B1017" s="102"/>
      <c r="C1017" s="102"/>
      <c r="D1017" s="102"/>
      <c r="E1017" s="97"/>
      <c r="F1017" s="102"/>
      <c r="G1017" s="97"/>
      <c r="H1017" s="102"/>
      <c r="I1017" s="102"/>
      <c r="J1017" s="102"/>
      <c r="K1017" s="102"/>
      <c r="L1017" s="102"/>
      <c r="M1017" s="102"/>
      <c r="N1017" s="102"/>
      <c r="O1017" s="102"/>
      <c r="P1017" s="102"/>
      <c r="Q1017" s="102"/>
      <c r="R1017" s="102"/>
      <c r="S1017" s="102"/>
      <c r="T1017" s="102"/>
      <c r="U1017" s="102"/>
      <c r="V1017" s="102"/>
      <c r="W1017" s="102"/>
      <c r="X1017" s="102"/>
      <c r="Y1017" s="102"/>
      <c r="Z1017" s="102"/>
      <c r="AA1017" s="102"/>
    </row>
    <row r="1018" ht="15.75" customHeight="1">
      <c r="A1018" s="102"/>
      <c r="B1018" s="102"/>
      <c r="C1018" s="102"/>
      <c r="D1018" s="102"/>
      <c r="E1018" s="97"/>
      <c r="F1018" s="102"/>
      <c r="G1018" s="97"/>
      <c r="H1018" s="102"/>
      <c r="I1018" s="102"/>
      <c r="J1018" s="102"/>
      <c r="K1018" s="102"/>
      <c r="L1018" s="102"/>
      <c r="M1018" s="102"/>
      <c r="N1018" s="102"/>
      <c r="O1018" s="102"/>
      <c r="P1018" s="102"/>
      <c r="Q1018" s="102"/>
      <c r="R1018" s="102"/>
      <c r="S1018" s="102"/>
      <c r="T1018" s="102"/>
      <c r="U1018" s="102"/>
      <c r="V1018" s="102"/>
      <c r="W1018" s="102"/>
      <c r="X1018" s="102"/>
      <c r="Y1018" s="102"/>
      <c r="Z1018" s="102"/>
      <c r="AA1018" s="102"/>
    </row>
    <row r="1019" ht="15.75" customHeight="1">
      <c r="A1019" s="102"/>
      <c r="B1019" s="102"/>
      <c r="C1019" s="102"/>
      <c r="D1019" s="102"/>
      <c r="E1019" s="97"/>
      <c r="F1019" s="102"/>
      <c r="G1019" s="97"/>
      <c r="H1019" s="102"/>
      <c r="I1019" s="102"/>
      <c r="J1019" s="102"/>
      <c r="K1019" s="102"/>
      <c r="L1019" s="102"/>
      <c r="M1019" s="102"/>
      <c r="N1019" s="102"/>
      <c r="O1019" s="102"/>
      <c r="P1019" s="102"/>
      <c r="Q1019" s="102"/>
      <c r="R1019" s="102"/>
      <c r="S1019" s="102"/>
      <c r="T1019" s="102"/>
      <c r="U1019" s="102"/>
      <c r="V1019" s="102"/>
      <c r="W1019" s="102"/>
      <c r="X1019" s="102"/>
      <c r="Y1019" s="102"/>
      <c r="Z1019" s="102"/>
      <c r="AA1019" s="102"/>
    </row>
    <row r="1020" ht="15.75" customHeight="1">
      <c r="A1020" s="102"/>
      <c r="B1020" s="102"/>
      <c r="C1020" s="102"/>
      <c r="D1020" s="102"/>
      <c r="E1020" s="97"/>
      <c r="F1020" s="102"/>
      <c r="G1020" s="97"/>
      <c r="H1020" s="102"/>
      <c r="I1020" s="102"/>
      <c r="J1020" s="102"/>
      <c r="K1020" s="102"/>
      <c r="L1020" s="102"/>
      <c r="M1020" s="102"/>
      <c r="N1020" s="102"/>
      <c r="O1020" s="102"/>
      <c r="P1020" s="102"/>
      <c r="Q1020" s="102"/>
      <c r="R1020" s="102"/>
      <c r="S1020" s="102"/>
      <c r="T1020" s="102"/>
      <c r="U1020" s="102"/>
      <c r="V1020" s="102"/>
      <c r="W1020" s="102"/>
      <c r="X1020" s="102"/>
      <c r="Y1020" s="102"/>
      <c r="Z1020" s="102"/>
      <c r="AA1020" s="102"/>
    </row>
    <row r="1021" ht="15.75" customHeight="1">
      <c r="A1021" s="102"/>
      <c r="B1021" s="102"/>
      <c r="C1021" s="102"/>
      <c r="D1021" s="102"/>
      <c r="E1021" s="97"/>
      <c r="F1021" s="102"/>
      <c r="G1021" s="97"/>
      <c r="H1021" s="102"/>
      <c r="I1021" s="102"/>
      <c r="J1021" s="102"/>
      <c r="K1021" s="102"/>
      <c r="L1021" s="102"/>
      <c r="M1021" s="102"/>
      <c r="N1021" s="102"/>
      <c r="O1021" s="102"/>
      <c r="P1021" s="102"/>
      <c r="Q1021" s="102"/>
      <c r="R1021" s="102"/>
      <c r="S1021" s="102"/>
      <c r="T1021" s="102"/>
      <c r="U1021" s="102"/>
      <c r="V1021" s="102"/>
      <c r="W1021" s="102"/>
      <c r="X1021" s="102"/>
      <c r="Y1021" s="102"/>
      <c r="Z1021" s="102"/>
      <c r="AA1021" s="102"/>
    </row>
    <row r="1022" ht="15.75" customHeight="1">
      <c r="A1022" s="102"/>
      <c r="B1022" s="102"/>
      <c r="C1022" s="102"/>
      <c r="D1022" s="102"/>
      <c r="E1022" s="97"/>
      <c r="F1022" s="102"/>
      <c r="G1022" s="97"/>
      <c r="H1022" s="102"/>
      <c r="I1022" s="102"/>
      <c r="J1022" s="102"/>
      <c r="K1022" s="102"/>
      <c r="L1022" s="102"/>
      <c r="M1022" s="102"/>
      <c r="N1022" s="102"/>
      <c r="O1022" s="102"/>
      <c r="P1022" s="102"/>
      <c r="Q1022" s="102"/>
      <c r="R1022" s="102"/>
      <c r="S1022" s="102"/>
      <c r="T1022" s="102"/>
      <c r="U1022" s="102"/>
      <c r="V1022" s="102"/>
      <c r="W1022" s="102"/>
      <c r="X1022" s="102"/>
      <c r="Y1022" s="102"/>
      <c r="Z1022" s="102"/>
      <c r="AA1022" s="102"/>
    </row>
    <row r="1023" ht="15.75" customHeight="1">
      <c r="A1023" s="102"/>
      <c r="B1023" s="102"/>
      <c r="C1023" s="102"/>
      <c r="D1023" s="102"/>
      <c r="E1023" s="97"/>
      <c r="F1023" s="102"/>
      <c r="G1023" s="97"/>
      <c r="H1023" s="102"/>
      <c r="I1023" s="102"/>
      <c r="J1023" s="102"/>
      <c r="K1023" s="102"/>
      <c r="L1023" s="102"/>
      <c r="M1023" s="102"/>
      <c r="N1023" s="102"/>
      <c r="O1023" s="102"/>
      <c r="P1023" s="102"/>
      <c r="Q1023" s="102"/>
      <c r="R1023" s="102"/>
      <c r="S1023" s="102"/>
      <c r="T1023" s="102"/>
      <c r="U1023" s="102"/>
      <c r="V1023" s="102"/>
      <c r="W1023" s="102"/>
      <c r="X1023" s="102"/>
      <c r="Y1023" s="102"/>
      <c r="Z1023" s="102"/>
      <c r="AA1023" s="102"/>
    </row>
    <row r="1024" ht="15.75" customHeight="1">
      <c r="A1024" s="102"/>
      <c r="B1024" s="102"/>
      <c r="C1024" s="102"/>
      <c r="D1024" s="102"/>
      <c r="E1024" s="97"/>
      <c r="F1024" s="102"/>
      <c r="G1024" s="97"/>
      <c r="H1024" s="102"/>
      <c r="I1024" s="102"/>
      <c r="J1024" s="102"/>
      <c r="K1024" s="102"/>
      <c r="L1024" s="102"/>
      <c r="M1024" s="102"/>
      <c r="N1024" s="102"/>
      <c r="O1024" s="102"/>
      <c r="P1024" s="102"/>
      <c r="Q1024" s="102"/>
      <c r="R1024" s="102"/>
      <c r="S1024" s="102"/>
      <c r="T1024" s="102"/>
      <c r="U1024" s="102"/>
      <c r="V1024" s="102"/>
      <c r="W1024" s="102"/>
      <c r="X1024" s="102"/>
      <c r="Y1024" s="102"/>
      <c r="Z1024" s="102"/>
      <c r="AA1024" s="102"/>
    </row>
    <row r="1025" ht="15.75" customHeight="1">
      <c r="A1025" s="102"/>
      <c r="B1025" s="102"/>
      <c r="C1025" s="102"/>
      <c r="D1025" s="102"/>
      <c r="E1025" s="97"/>
      <c r="F1025" s="102"/>
      <c r="G1025" s="97"/>
      <c r="H1025" s="102"/>
      <c r="I1025" s="102"/>
      <c r="J1025" s="102"/>
      <c r="K1025" s="102"/>
      <c r="L1025" s="102"/>
      <c r="M1025" s="102"/>
      <c r="N1025" s="102"/>
      <c r="O1025" s="102"/>
      <c r="P1025" s="102"/>
      <c r="Q1025" s="102"/>
      <c r="R1025" s="102"/>
      <c r="S1025" s="102"/>
      <c r="T1025" s="102"/>
      <c r="U1025" s="102"/>
      <c r="V1025" s="102"/>
      <c r="W1025" s="102"/>
      <c r="X1025" s="102"/>
      <c r="Y1025" s="102"/>
      <c r="Z1025" s="102"/>
      <c r="AA1025" s="102"/>
    </row>
    <row r="1026" ht="15.75" customHeight="1">
      <c r="A1026" s="102"/>
      <c r="B1026" s="102"/>
      <c r="C1026" s="102"/>
      <c r="D1026" s="102"/>
      <c r="E1026" s="97"/>
      <c r="F1026" s="102"/>
      <c r="G1026" s="97"/>
      <c r="H1026" s="102"/>
      <c r="I1026" s="102"/>
      <c r="J1026" s="102"/>
      <c r="K1026" s="102"/>
      <c r="L1026" s="102"/>
      <c r="M1026" s="102"/>
      <c r="N1026" s="102"/>
      <c r="O1026" s="102"/>
      <c r="P1026" s="102"/>
      <c r="Q1026" s="102"/>
      <c r="R1026" s="102"/>
      <c r="S1026" s="102"/>
      <c r="T1026" s="102"/>
      <c r="U1026" s="102"/>
      <c r="V1026" s="102"/>
      <c r="W1026" s="102"/>
      <c r="X1026" s="102"/>
      <c r="Y1026" s="102"/>
      <c r="Z1026" s="102"/>
      <c r="AA1026" s="102"/>
    </row>
    <row r="1027" ht="15.75" customHeight="1">
      <c r="A1027" s="102"/>
      <c r="B1027" s="102"/>
      <c r="C1027" s="102"/>
      <c r="D1027" s="102"/>
      <c r="E1027" s="97"/>
      <c r="F1027" s="102"/>
      <c r="G1027" s="97"/>
      <c r="H1027" s="102"/>
      <c r="I1027" s="102"/>
      <c r="J1027" s="102"/>
      <c r="K1027" s="102"/>
      <c r="L1027" s="102"/>
      <c r="M1027" s="102"/>
      <c r="N1027" s="102"/>
      <c r="O1027" s="102"/>
      <c r="P1027" s="102"/>
      <c r="Q1027" s="102"/>
      <c r="R1027" s="102"/>
      <c r="S1027" s="102"/>
      <c r="T1027" s="102"/>
      <c r="U1027" s="102"/>
      <c r="V1027" s="102"/>
      <c r="W1027" s="102"/>
      <c r="X1027" s="102"/>
      <c r="Y1027" s="102"/>
      <c r="Z1027" s="102"/>
      <c r="AA1027" s="102"/>
    </row>
    <row r="1028" ht="15.75" customHeight="1">
      <c r="A1028" s="102"/>
      <c r="B1028" s="102"/>
      <c r="C1028" s="102"/>
      <c r="D1028" s="102"/>
      <c r="E1028" s="97"/>
      <c r="F1028" s="102"/>
      <c r="G1028" s="97"/>
      <c r="H1028" s="102"/>
      <c r="I1028" s="102"/>
      <c r="J1028" s="102"/>
      <c r="K1028" s="102"/>
      <c r="L1028" s="102"/>
      <c r="M1028" s="102"/>
      <c r="N1028" s="102"/>
      <c r="O1028" s="102"/>
      <c r="P1028" s="102"/>
      <c r="Q1028" s="102"/>
      <c r="R1028" s="102"/>
      <c r="S1028" s="102"/>
      <c r="T1028" s="102"/>
      <c r="U1028" s="102"/>
      <c r="V1028" s="102"/>
      <c r="W1028" s="102"/>
      <c r="X1028" s="102"/>
      <c r="Y1028" s="102"/>
      <c r="Z1028" s="102"/>
      <c r="AA1028" s="102"/>
    </row>
    <row r="1029" ht="15.75" customHeight="1">
      <c r="A1029" s="102"/>
      <c r="B1029" s="102"/>
      <c r="C1029" s="102"/>
      <c r="D1029" s="102"/>
      <c r="E1029" s="97"/>
      <c r="F1029" s="102"/>
      <c r="G1029" s="97"/>
      <c r="H1029" s="102"/>
      <c r="I1029" s="102"/>
      <c r="J1029" s="102"/>
      <c r="K1029" s="102"/>
      <c r="L1029" s="102"/>
      <c r="M1029" s="102"/>
      <c r="N1029" s="102"/>
      <c r="O1029" s="102"/>
      <c r="P1029" s="102"/>
      <c r="Q1029" s="102"/>
      <c r="R1029" s="102"/>
      <c r="S1029" s="102"/>
      <c r="T1029" s="102"/>
      <c r="U1029" s="102"/>
      <c r="V1029" s="102"/>
      <c r="W1029" s="102"/>
      <c r="X1029" s="102"/>
      <c r="Y1029" s="102"/>
      <c r="Z1029" s="102"/>
      <c r="AA1029" s="102"/>
    </row>
    <row r="1030" ht="15.75" customHeight="1">
      <c r="A1030" s="102"/>
      <c r="B1030" s="102"/>
      <c r="C1030" s="102"/>
      <c r="D1030" s="102"/>
      <c r="E1030" s="97"/>
      <c r="F1030" s="102"/>
      <c r="G1030" s="97"/>
      <c r="H1030" s="102"/>
      <c r="I1030" s="102"/>
      <c r="J1030" s="102"/>
      <c r="K1030" s="102"/>
      <c r="L1030" s="102"/>
      <c r="M1030" s="102"/>
      <c r="N1030" s="102"/>
      <c r="O1030" s="102"/>
      <c r="P1030" s="102"/>
      <c r="Q1030" s="102"/>
      <c r="R1030" s="102"/>
      <c r="S1030" s="102"/>
      <c r="T1030" s="102"/>
      <c r="U1030" s="102"/>
      <c r="V1030" s="102"/>
      <c r="W1030" s="102"/>
      <c r="X1030" s="102"/>
      <c r="Y1030" s="102"/>
      <c r="Z1030" s="102"/>
      <c r="AA1030" s="102"/>
    </row>
    <row r="1031" ht="15.75" customHeight="1">
      <c r="A1031" s="102"/>
      <c r="B1031" s="102"/>
      <c r="C1031" s="102"/>
      <c r="D1031" s="102"/>
      <c r="E1031" s="97"/>
      <c r="F1031" s="102"/>
      <c r="G1031" s="97"/>
      <c r="H1031" s="102"/>
      <c r="I1031" s="102"/>
      <c r="J1031" s="102"/>
      <c r="K1031" s="102"/>
      <c r="L1031" s="102"/>
      <c r="M1031" s="102"/>
      <c r="N1031" s="102"/>
      <c r="O1031" s="102"/>
      <c r="P1031" s="102"/>
      <c r="Q1031" s="102"/>
      <c r="R1031" s="102"/>
      <c r="S1031" s="102"/>
      <c r="T1031" s="102"/>
      <c r="U1031" s="102"/>
      <c r="V1031" s="102"/>
      <c r="W1031" s="102"/>
      <c r="X1031" s="102"/>
      <c r="Y1031" s="102"/>
      <c r="Z1031" s="102"/>
      <c r="AA1031" s="102"/>
    </row>
    <row r="1032" ht="15.75" customHeight="1">
      <c r="A1032" s="102"/>
      <c r="B1032" s="102"/>
      <c r="C1032" s="102"/>
      <c r="D1032" s="102"/>
      <c r="E1032" s="97"/>
      <c r="F1032" s="102"/>
      <c r="G1032" s="97"/>
      <c r="H1032" s="102"/>
      <c r="I1032" s="102"/>
      <c r="J1032" s="102"/>
      <c r="K1032" s="102"/>
      <c r="L1032" s="102"/>
      <c r="M1032" s="102"/>
      <c r="N1032" s="102"/>
      <c r="O1032" s="102"/>
      <c r="P1032" s="102"/>
      <c r="Q1032" s="102"/>
      <c r="R1032" s="102"/>
      <c r="S1032" s="102"/>
      <c r="T1032" s="102"/>
      <c r="U1032" s="102"/>
      <c r="V1032" s="102"/>
      <c r="W1032" s="102"/>
      <c r="X1032" s="102"/>
      <c r="Y1032" s="102"/>
      <c r="Z1032" s="102"/>
      <c r="AA1032" s="102"/>
    </row>
    <row r="1033" ht="15.75" customHeight="1">
      <c r="A1033" s="102"/>
      <c r="B1033" s="102"/>
      <c r="C1033" s="102"/>
      <c r="D1033" s="102"/>
      <c r="E1033" s="97"/>
      <c r="F1033" s="102"/>
      <c r="G1033" s="97"/>
      <c r="H1033" s="102"/>
      <c r="I1033" s="102"/>
      <c r="J1033" s="102"/>
      <c r="K1033" s="102"/>
      <c r="L1033" s="102"/>
      <c r="M1033" s="102"/>
      <c r="N1033" s="102"/>
      <c r="O1033" s="102"/>
      <c r="P1033" s="102"/>
      <c r="Q1033" s="102"/>
      <c r="R1033" s="102"/>
      <c r="S1033" s="102"/>
      <c r="T1033" s="102"/>
      <c r="U1033" s="102"/>
      <c r="V1033" s="102"/>
      <c r="W1033" s="102"/>
      <c r="X1033" s="102"/>
      <c r="Y1033" s="102"/>
      <c r="Z1033" s="102"/>
      <c r="AA1033" s="102"/>
    </row>
    <row r="1034" ht="15.75" customHeight="1">
      <c r="A1034" s="102"/>
      <c r="B1034" s="102"/>
      <c r="C1034" s="102"/>
      <c r="D1034" s="102"/>
      <c r="E1034" s="97"/>
      <c r="F1034" s="102"/>
      <c r="G1034" s="97"/>
      <c r="H1034" s="102"/>
      <c r="I1034" s="102"/>
      <c r="J1034" s="102"/>
      <c r="K1034" s="102"/>
      <c r="L1034" s="102"/>
      <c r="M1034" s="102"/>
      <c r="N1034" s="102"/>
      <c r="O1034" s="102"/>
      <c r="P1034" s="102"/>
      <c r="Q1034" s="102"/>
      <c r="R1034" s="102"/>
      <c r="S1034" s="102"/>
      <c r="T1034" s="102"/>
      <c r="U1034" s="102"/>
      <c r="V1034" s="102"/>
      <c r="W1034" s="102"/>
      <c r="X1034" s="102"/>
      <c r="Y1034" s="102"/>
      <c r="Z1034" s="102"/>
      <c r="AA1034" s="102"/>
    </row>
    <row r="1035" ht="15.75" customHeight="1">
      <c r="A1035" s="102"/>
      <c r="B1035" s="102"/>
      <c r="C1035" s="102"/>
      <c r="D1035" s="102"/>
      <c r="E1035" s="97"/>
      <c r="F1035" s="102"/>
      <c r="G1035" s="97"/>
      <c r="H1035" s="102"/>
      <c r="I1035" s="102"/>
      <c r="J1035" s="102"/>
      <c r="K1035" s="102"/>
      <c r="L1035" s="102"/>
      <c r="M1035" s="102"/>
      <c r="N1035" s="102"/>
      <c r="O1035" s="102"/>
      <c r="P1035" s="102"/>
      <c r="Q1035" s="102"/>
      <c r="R1035" s="102"/>
      <c r="S1035" s="102"/>
      <c r="T1035" s="102"/>
      <c r="U1035" s="102"/>
      <c r="V1035" s="102"/>
      <c r="W1035" s="102"/>
      <c r="X1035" s="102"/>
      <c r="Y1035" s="102"/>
      <c r="Z1035" s="102"/>
      <c r="AA1035" s="102"/>
    </row>
    <row r="1036" ht="15.75" customHeight="1">
      <c r="A1036" s="102"/>
      <c r="B1036" s="102"/>
      <c r="C1036" s="102"/>
      <c r="D1036" s="102"/>
      <c r="E1036" s="97"/>
      <c r="F1036" s="102"/>
      <c r="G1036" s="97"/>
      <c r="H1036" s="102"/>
      <c r="I1036" s="102"/>
      <c r="J1036" s="102"/>
      <c r="K1036" s="102"/>
      <c r="L1036" s="102"/>
      <c r="M1036" s="102"/>
      <c r="N1036" s="102"/>
      <c r="O1036" s="102"/>
      <c r="P1036" s="102"/>
      <c r="Q1036" s="102"/>
      <c r="R1036" s="102"/>
      <c r="S1036" s="102"/>
      <c r="T1036" s="102"/>
      <c r="U1036" s="102"/>
      <c r="V1036" s="102"/>
      <c r="W1036" s="102"/>
      <c r="X1036" s="102"/>
      <c r="Y1036" s="102"/>
      <c r="Z1036" s="102"/>
      <c r="AA1036" s="102"/>
    </row>
    <row r="1037" ht="15.75" customHeight="1">
      <c r="A1037" s="102"/>
      <c r="B1037" s="102"/>
      <c r="C1037" s="102"/>
      <c r="D1037" s="102"/>
      <c r="E1037" s="97"/>
      <c r="F1037" s="102"/>
      <c r="G1037" s="97"/>
      <c r="H1037" s="102"/>
      <c r="I1037" s="102"/>
      <c r="J1037" s="102"/>
      <c r="K1037" s="102"/>
      <c r="L1037" s="102"/>
      <c r="M1037" s="102"/>
      <c r="N1037" s="102"/>
      <c r="O1037" s="102"/>
      <c r="P1037" s="102"/>
      <c r="Q1037" s="102"/>
      <c r="R1037" s="102"/>
      <c r="S1037" s="102"/>
      <c r="T1037" s="102"/>
      <c r="U1037" s="102"/>
      <c r="V1037" s="102"/>
      <c r="W1037" s="102"/>
      <c r="X1037" s="102"/>
      <c r="Y1037" s="102"/>
      <c r="Z1037" s="102"/>
      <c r="AA1037" s="102"/>
    </row>
    <row r="1038" ht="15.75" customHeight="1">
      <c r="A1038" s="102"/>
      <c r="B1038" s="102"/>
      <c r="C1038" s="102"/>
      <c r="D1038" s="102"/>
      <c r="E1038" s="97"/>
      <c r="F1038" s="102"/>
      <c r="G1038" s="97"/>
      <c r="H1038" s="102"/>
      <c r="I1038" s="102"/>
      <c r="J1038" s="102"/>
      <c r="K1038" s="102"/>
      <c r="L1038" s="102"/>
      <c r="M1038" s="102"/>
      <c r="N1038" s="102"/>
      <c r="O1038" s="102"/>
      <c r="P1038" s="102"/>
      <c r="Q1038" s="102"/>
      <c r="R1038" s="102"/>
      <c r="S1038" s="102"/>
      <c r="T1038" s="102"/>
      <c r="U1038" s="102"/>
      <c r="V1038" s="102"/>
      <c r="W1038" s="102"/>
      <c r="X1038" s="102"/>
      <c r="Y1038" s="102"/>
      <c r="Z1038" s="102"/>
      <c r="AA1038" s="102"/>
    </row>
    <row r="1039" ht="15.75" customHeight="1">
      <c r="A1039" s="102"/>
      <c r="B1039" s="102"/>
      <c r="C1039" s="102"/>
      <c r="D1039" s="102"/>
      <c r="E1039" s="97"/>
      <c r="F1039" s="102"/>
      <c r="G1039" s="97"/>
      <c r="H1039" s="102"/>
      <c r="I1039" s="102"/>
      <c r="J1039" s="102"/>
      <c r="K1039" s="102"/>
      <c r="L1039" s="102"/>
      <c r="M1039" s="102"/>
      <c r="N1039" s="102"/>
      <c r="O1039" s="102"/>
      <c r="P1039" s="102"/>
      <c r="Q1039" s="102"/>
      <c r="R1039" s="102"/>
      <c r="S1039" s="102"/>
      <c r="T1039" s="102"/>
      <c r="U1039" s="102"/>
      <c r="V1039" s="102"/>
      <c r="W1039" s="102"/>
      <c r="X1039" s="102"/>
      <c r="Y1039" s="102"/>
      <c r="Z1039" s="102"/>
      <c r="AA1039" s="102"/>
    </row>
    <row r="1040" ht="15.75" customHeight="1">
      <c r="A1040" s="102"/>
      <c r="B1040" s="102"/>
      <c r="C1040" s="102"/>
      <c r="D1040" s="102"/>
      <c r="E1040" s="97"/>
      <c r="F1040" s="102"/>
      <c r="G1040" s="97"/>
      <c r="H1040" s="102"/>
      <c r="I1040" s="102"/>
      <c r="J1040" s="102"/>
      <c r="K1040" s="102"/>
      <c r="L1040" s="102"/>
      <c r="M1040" s="102"/>
      <c r="N1040" s="102"/>
      <c r="O1040" s="102"/>
      <c r="P1040" s="102"/>
      <c r="Q1040" s="102"/>
      <c r="R1040" s="102"/>
      <c r="S1040" s="102"/>
      <c r="T1040" s="102"/>
      <c r="U1040" s="102"/>
      <c r="V1040" s="102"/>
      <c r="W1040" s="102"/>
      <c r="X1040" s="102"/>
      <c r="Y1040" s="102"/>
      <c r="Z1040" s="102"/>
      <c r="AA1040" s="102"/>
    </row>
    <row r="1041" ht="15.75" customHeight="1">
      <c r="A1041" s="102"/>
      <c r="B1041" s="102"/>
      <c r="C1041" s="102"/>
      <c r="D1041" s="102"/>
      <c r="E1041" s="97"/>
      <c r="F1041" s="102"/>
      <c r="G1041" s="97"/>
      <c r="H1041" s="102"/>
      <c r="I1041" s="102"/>
      <c r="J1041" s="102"/>
      <c r="K1041" s="102"/>
      <c r="L1041" s="102"/>
      <c r="M1041" s="102"/>
      <c r="N1041" s="102"/>
      <c r="O1041" s="102"/>
      <c r="P1041" s="102"/>
      <c r="Q1041" s="102"/>
      <c r="R1041" s="102"/>
      <c r="S1041" s="102"/>
      <c r="T1041" s="102"/>
      <c r="U1041" s="102"/>
      <c r="V1041" s="102"/>
      <c r="W1041" s="102"/>
      <c r="X1041" s="102"/>
      <c r="Y1041" s="102"/>
      <c r="Z1041" s="102"/>
      <c r="AA1041" s="102"/>
    </row>
    <row r="1042" ht="15.75" customHeight="1">
      <c r="A1042" s="102"/>
      <c r="B1042" s="102"/>
      <c r="C1042" s="102"/>
      <c r="D1042" s="102"/>
      <c r="E1042" s="97"/>
      <c r="F1042" s="102"/>
      <c r="G1042" s="97"/>
      <c r="H1042" s="102"/>
      <c r="I1042" s="102"/>
      <c r="J1042" s="102"/>
      <c r="K1042" s="102"/>
      <c r="L1042" s="102"/>
      <c r="M1042" s="102"/>
      <c r="N1042" s="102"/>
      <c r="O1042" s="102"/>
      <c r="P1042" s="102"/>
      <c r="Q1042" s="102"/>
      <c r="R1042" s="102"/>
      <c r="S1042" s="102"/>
      <c r="T1042" s="102"/>
      <c r="U1042" s="102"/>
      <c r="V1042" s="102"/>
      <c r="W1042" s="102"/>
      <c r="X1042" s="102"/>
      <c r="Y1042" s="102"/>
      <c r="Z1042" s="102"/>
      <c r="AA1042" s="102"/>
    </row>
    <row r="1043" ht="15.75" customHeight="1">
      <c r="A1043" s="102"/>
      <c r="B1043" s="102"/>
      <c r="C1043" s="102"/>
      <c r="D1043" s="102"/>
      <c r="E1043" s="97"/>
      <c r="F1043" s="102"/>
      <c r="G1043" s="97"/>
      <c r="H1043" s="102"/>
      <c r="I1043" s="102"/>
      <c r="J1043" s="102"/>
      <c r="K1043" s="102"/>
      <c r="L1043" s="102"/>
      <c r="M1043" s="102"/>
      <c r="N1043" s="102"/>
      <c r="O1043" s="102"/>
      <c r="P1043" s="102"/>
      <c r="Q1043" s="102"/>
      <c r="R1043" s="102"/>
      <c r="S1043" s="102"/>
      <c r="T1043" s="102"/>
      <c r="U1043" s="102"/>
      <c r="V1043" s="102"/>
      <c r="W1043" s="102"/>
      <c r="X1043" s="102"/>
      <c r="Y1043" s="102"/>
      <c r="Z1043" s="102"/>
      <c r="AA1043" s="102"/>
    </row>
    <row r="1044" ht="15.75" customHeight="1">
      <c r="A1044" s="102"/>
      <c r="B1044" s="102"/>
      <c r="C1044" s="102"/>
      <c r="D1044" s="102"/>
      <c r="E1044" s="97"/>
      <c r="F1044" s="102"/>
      <c r="G1044" s="97"/>
      <c r="H1044" s="102"/>
      <c r="I1044" s="102"/>
      <c r="J1044" s="102"/>
      <c r="K1044" s="102"/>
      <c r="L1044" s="102"/>
      <c r="M1044" s="102"/>
      <c r="N1044" s="102"/>
      <c r="O1044" s="102"/>
      <c r="P1044" s="102"/>
      <c r="Q1044" s="102"/>
      <c r="R1044" s="102"/>
      <c r="S1044" s="102"/>
      <c r="T1044" s="102"/>
      <c r="U1044" s="102"/>
      <c r="V1044" s="102"/>
      <c r="W1044" s="102"/>
      <c r="X1044" s="102"/>
      <c r="Y1044" s="102"/>
      <c r="Z1044" s="102"/>
      <c r="AA1044" s="102"/>
    </row>
    <row r="1045" ht="15.75" customHeight="1">
      <c r="A1045" s="102"/>
      <c r="B1045" s="102"/>
      <c r="C1045" s="102"/>
      <c r="D1045" s="102"/>
      <c r="E1045" s="97"/>
      <c r="F1045" s="102"/>
      <c r="G1045" s="97"/>
      <c r="H1045" s="102"/>
      <c r="I1045" s="102"/>
      <c r="J1045" s="102"/>
      <c r="K1045" s="102"/>
      <c r="L1045" s="102"/>
      <c r="M1045" s="102"/>
      <c r="N1045" s="102"/>
      <c r="O1045" s="102"/>
      <c r="P1045" s="102"/>
      <c r="Q1045" s="102"/>
      <c r="R1045" s="102"/>
      <c r="S1045" s="102"/>
      <c r="T1045" s="102"/>
      <c r="U1045" s="102"/>
      <c r="V1045" s="102"/>
      <c r="W1045" s="102"/>
      <c r="X1045" s="102"/>
      <c r="Y1045" s="102"/>
      <c r="Z1045" s="102"/>
      <c r="AA1045" s="102"/>
    </row>
    <row r="1046" ht="15.75" customHeight="1">
      <c r="A1046" s="102"/>
      <c r="B1046" s="102"/>
      <c r="C1046" s="102"/>
      <c r="D1046" s="102"/>
      <c r="E1046" s="97"/>
      <c r="F1046" s="102"/>
      <c r="G1046" s="97"/>
      <c r="H1046" s="102"/>
      <c r="I1046" s="102"/>
      <c r="J1046" s="102"/>
      <c r="K1046" s="102"/>
      <c r="L1046" s="102"/>
      <c r="M1046" s="102"/>
      <c r="N1046" s="102"/>
      <c r="O1046" s="102"/>
      <c r="P1046" s="102"/>
      <c r="Q1046" s="102"/>
      <c r="R1046" s="102"/>
      <c r="S1046" s="102"/>
      <c r="T1046" s="102"/>
      <c r="U1046" s="102"/>
      <c r="V1046" s="102"/>
      <c r="W1046" s="102"/>
      <c r="X1046" s="102"/>
      <c r="Y1046" s="102"/>
      <c r="Z1046" s="102"/>
      <c r="AA1046" s="102"/>
    </row>
    <row r="1047" ht="15.75" customHeight="1">
      <c r="A1047" s="102"/>
      <c r="B1047" s="102"/>
      <c r="C1047" s="102"/>
      <c r="D1047" s="102"/>
      <c r="E1047" s="97"/>
      <c r="F1047" s="102"/>
      <c r="G1047" s="97"/>
      <c r="H1047" s="102"/>
      <c r="I1047" s="102"/>
      <c r="J1047" s="102"/>
      <c r="K1047" s="102"/>
      <c r="L1047" s="102"/>
      <c r="M1047" s="102"/>
      <c r="N1047" s="102"/>
      <c r="O1047" s="102"/>
      <c r="P1047" s="102"/>
      <c r="Q1047" s="102"/>
      <c r="R1047" s="102"/>
      <c r="S1047" s="102"/>
      <c r="T1047" s="102"/>
      <c r="U1047" s="102"/>
      <c r="V1047" s="102"/>
      <c r="W1047" s="102"/>
      <c r="X1047" s="102"/>
      <c r="Y1047" s="102"/>
      <c r="Z1047" s="102"/>
      <c r="AA1047" s="102"/>
    </row>
    <row r="1048" ht="15.75" customHeight="1">
      <c r="A1048" s="102"/>
      <c r="B1048" s="102"/>
      <c r="C1048" s="102"/>
      <c r="D1048" s="102"/>
      <c r="E1048" s="97"/>
      <c r="F1048" s="102"/>
      <c r="G1048" s="97"/>
      <c r="H1048" s="102"/>
      <c r="I1048" s="102"/>
      <c r="J1048" s="102"/>
      <c r="K1048" s="102"/>
      <c r="L1048" s="102"/>
      <c r="M1048" s="102"/>
      <c r="N1048" s="102"/>
      <c r="O1048" s="102"/>
      <c r="P1048" s="102"/>
      <c r="Q1048" s="102"/>
      <c r="R1048" s="102"/>
      <c r="S1048" s="102"/>
      <c r="T1048" s="102"/>
      <c r="U1048" s="102"/>
      <c r="V1048" s="102"/>
      <c r="W1048" s="102"/>
      <c r="X1048" s="102"/>
      <c r="Y1048" s="102"/>
      <c r="Z1048" s="102"/>
      <c r="AA1048" s="102"/>
    </row>
    <row r="1049" ht="15.75" customHeight="1">
      <c r="A1049" s="102"/>
      <c r="B1049" s="102"/>
      <c r="C1049" s="102"/>
      <c r="D1049" s="102"/>
      <c r="E1049" s="97"/>
      <c r="F1049" s="102"/>
      <c r="G1049" s="97"/>
      <c r="H1049" s="102"/>
      <c r="I1049" s="102"/>
      <c r="J1049" s="102"/>
      <c r="K1049" s="102"/>
      <c r="L1049" s="102"/>
      <c r="M1049" s="102"/>
      <c r="N1049" s="102"/>
      <c r="O1049" s="102"/>
      <c r="P1049" s="102"/>
      <c r="Q1049" s="102"/>
      <c r="R1049" s="102"/>
      <c r="S1049" s="102"/>
      <c r="T1049" s="102"/>
      <c r="U1049" s="102"/>
      <c r="V1049" s="102"/>
      <c r="W1049" s="102"/>
      <c r="X1049" s="102"/>
      <c r="Y1049" s="102"/>
      <c r="Z1049" s="102"/>
      <c r="AA1049" s="102"/>
    </row>
    <row r="1050" ht="15.75" customHeight="1">
      <c r="A1050" s="102"/>
      <c r="B1050" s="102"/>
      <c r="C1050" s="102"/>
      <c r="D1050" s="102"/>
      <c r="E1050" s="97"/>
      <c r="F1050" s="102"/>
      <c r="G1050" s="97"/>
      <c r="H1050" s="102"/>
      <c r="I1050" s="102"/>
      <c r="J1050" s="102"/>
      <c r="K1050" s="102"/>
      <c r="L1050" s="102"/>
      <c r="M1050" s="102"/>
      <c r="N1050" s="102"/>
      <c r="O1050" s="102"/>
      <c r="P1050" s="102"/>
      <c r="Q1050" s="102"/>
      <c r="R1050" s="102"/>
      <c r="S1050" s="102"/>
      <c r="T1050" s="102"/>
      <c r="U1050" s="102"/>
      <c r="V1050" s="102"/>
      <c r="W1050" s="102"/>
      <c r="X1050" s="102"/>
      <c r="Y1050" s="102"/>
      <c r="Z1050" s="102"/>
      <c r="AA1050" s="102"/>
    </row>
    <row r="1051" ht="15.75" customHeight="1">
      <c r="A1051" s="102"/>
      <c r="B1051" s="102"/>
      <c r="C1051" s="102"/>
      <c r="D1051" s="102"/>
      <c r="E1051" s="97"/>
      <c r="F1051" s="102"/>
      <c r="G1051" s="97"/>
      <c r="H1051" s="102"/>
      <c r="I1051" s="102"/>
      <c r="J1051" s="102"/>
      <c r="K1051" s="102"/>
      <c r="L1051" s="102"/>
      <c r="M1051" s="102"/>
      <c r="N1051" s="102"/>
      <c r="O1051" s="102"/>
      <c r="P1051" s="102"/>
      <c r="Q1051" s="102"/>
      <c r="R1051" s="102"/>
      <c r="S1051" s="102"/>
      <c r="T1051" s="102"/>
      <c r="U1051" s="102"/>
      <c r="V1051" s="102"/>
      <c r="W1051" s="102"/>
      <c r="X1051" s="102"/>
      <c r="Y1051" s="102"/>
      <c r="Z1051" s="102"/>
      <c r="AA1051" s="102"/>
    </row>
    <row r="1052" ht="15.75" customHeight="1">
      <c r="A1052" s="102"/>
      <c r="B1052" s="102"/>
      <c r="C1052" s="102"/>
      <c r="D1052" s="102"/>
      <c r="E1052" s="97"/>
      <c r="F1052" s="102"/>
      <c r="G1052" s="97"/>
      <c r="H1052" s="102"/>
      <c r="I1052" s="102"/>
      <c r="J1052" s="102"/>
      <c r="K1052" s="102"/>
      <c r="L1052" s="102"/>
      <c r="M1052" s="102"/>
      <c r="N1052" s="102"/>
      <c r="O1052" s="102"/>
      <c r="P1052" s="102"/>
      <c r="Q1052" s="102"/>
      <c r="R1052" s="102"/>
      <c r="S1052" s="102"/>
      <c r="T1052" s="102"/>
      <c r="U1052" s="102"/>
      <c r="V1052" s="102"/>
      <c r="W1052" s="102"/>
      <c r="X1052" s="102"/>
      <c r="Y1052" s="102"/>
      <c r="Z1052" s="102"/>
      <c r="AA1052" s="102"/>
    </row>
    <row r="1053" ht="15.75" customHeight="1">
      <c r="A1053" s="102"/>
      <c r="B1053" s="102"/>
      <c r="C1053" s="102"/>
      <c r="D1053" s="102"/>
      <c r="E1053" s="97"/>
      <c r="F1053" s="102"/>
      <c r="G1053" s="97"/>
      <c r="H1053" s="102"/>
      <c r="I1053" s="102"/>
      <c r="J1053" s="102"/>
      <c r="K1053" s="102"/>
      <c r="L1053" s="102"/>
      <c r="M1053" s="102"/>
      <c r="N1053" s="102"/>
      <c r="O1053" s="102"/>
      <c r="P1053" s="102"/>
      <c r="Q1053" s="102"/>
      <c r="R1053" s="102"/>
      <c r="S1053" s="102"/>
      <c r="T1053" s="102"/>
      <c r="U1053" s="102"/>
      <c r="V1053" s="102"/>
      <c r="W1053" s="102"/>
      <c r="X1053" s="102"/>
      <c r="Y1053" s="102"/>
      <c r="Z1053" s="102"/>
      <c r="AA1053" s="102"/>
    </row>
  </sheetData>
  <mergeCells count="157">
    <mergeCell ref="B1:H1"/>
    <mergeCell ref="B2:H2"/>
    <mergeCell ref="B3:C3"/>
    <mergeCell ref="B4:B8"/>
    <mergeCell ref="C4:C8"/>
    <mergeCell ref="B9:B13"/>
    <mergeCell ref="C9:C13"/>
    <mergeCell ref="B14:B18"/>
    <mergeCell ref="C14:C18"/>
    <mergeCell ref="B19:B23"/>
    <mergeCell ref="C19:C23"/>
    <mergeCell ref="B24:B28"/>
    <mergeCell ref="C24:C28"/>
    <mergeCell ref="C29:C33"/>
    <mergeCell ref="B29:B33"/>
    <mergeCell ref="B34:B37"/>
    <mergeCell ref="B38:B42"/>
    <mergeCell ref="B43:B47"/>
    <mergeCell ref="B48:B52"/>
    <mergeCell ref="B54:B55"/>
    <mergeCell ref="B56:B57"/>
    <mergeCell ref="C34:C37"/>
    <mergeCell ref="C38:C42"/>
    <mergeCell ref="C43:C47"/>
    <mergeCell ref="C48:C52"/>
    <mergeCell ref="C54:C55"/>
    <mergeCell ref="C56:C57"/>
    <mergeCell ref="C58:C59"/>
    <mergeCell ref="B58:B59"/>
    <mergeCell ref="B62:B64"/>
    <mergeCell ref="B65:B67"/>
    <mergeCell ref="B68:B71"/>
    <mergeCell ref="B72:B75"/>
    <mergeCell ref="B76:B79"/>
    <mergeCell ref="B80:B83"/>
    <mergeCell ref="C88:C91"/>
    <mergeCell ref="C92:C95"/>
    <mergeCell ref="C96:C99"/>
    <mergeCell ref="C100:C103"/>
    <mergeCell ref="C104:C107"/>
    <mergeCell ref="C110:C113"/>
    <mergeCell ref="C114:C117"/>
    <mergeCell ref="C62:C64"/>
    <mergeCell ref="C65:C67"/>
    <mergeCell ref="C68:C71"/>
    <mergeCell ref="C72:C75"/>
    <mergeCell ref="C76:C79"/>
    <mergeCell ref="C80:C83"/>
    <mergeCell ref="C84:C87"/>
    <mergeCell ref="B170:B173"/>
    <mergeCell ref="B174:B177"/>
    <mergeCell ref="B178:B181"/>
    <mergeCell ref="B182:B185"/>
    <mergeCell ref="B191:B193"/>
    <mergeCell ref="B194:B196"/>
    <mergeCell ref="B197:B199"/>
    <mergeCell ref="B200:B202"/>
    <mergeCell ref="B203:B205"/>
    <mergeCell ref="B206:B209"/>
    <mergeCell ref="B210:B213"/>
    <mergeCell ref="B214:B216"/>
    <mergeCell ref="B217:B219"/>
    <mergeCell ref="B220:B222"/>
    <mergeCell ref="B249:B252"/>
    <mergeCell ref="B253:B256"/>
    <mergeCell ref="B257:B261"/>
    <mergeCell ref="B262:B266"/>
    <mergeCell ref="B267:B271"/>
    <mergeCell ref="B272:B273"/>
    <mergeCell ref="B223:B226"/>
    <mergeCell ref="B227:B229"/>
    <mergeCell ref="B230:B232"/>
    <mergeCell ref="B233:B236"/>
    <mergeCell ref="B237:B240"/>
    <mergeCell ref="B241:B244"/>
    <mergeCell ref="B245:B248"/>
    <mergeCell ref="C206:C209"/>
    <mergeCell ref="C210:C213"/>
    <mergeCell ref="C214:C216"/>
    <mergeCell ref="C217:C219"/>
    <mergeCell ref="C220:C222"/>
    <mergeCell ref="C223:C226"/>
    <mergeCell ref="C227:C229"/>
    <mergeCell ref="C230:C232"/>
    <mergeCell ref="C233:C236"/>
    <mergeCell ref="C237:C240"/>
    <mergeCell ref="C241:C244"/>
    <mergeCell ref="C245:C248"/>
    <mergeCell ref="C249:C252"/>
    <mergeCell ref="C253:C256"/>
    <mergeCell ref="C257:C261"/>
    <mergeCell ref="C262:C266"/>
    <mergeCell ref="C267:C271"/>
    <mergeCell ref="B278:F278"/>
    <mergeCell ref="B280:C280"/>
    <mergeCell ref="B281:C281"/>
    <mergeCell ref="B292:E292"/>
    <mergeCell ref="B294:H295"/>
    <mergeCell ref="B297:H297"/>
    <mergeCell ref="B299:H299"/>
    <mergeCell ref="C300:H300"/>
    <mergeCell ref="C301:H301"/>
    <mergeCell ref="C302:H302"/>
    <mergeCell ref="C303:H303"/>
    <mergeCell ref="C311:H311"/>
    <mergeCell ref="B312:H312"/>
    <mergeCell ref="C304:H304"/>
    <mergeCell ref="C305:H305"/>
    <mergeCell ref="C306:H306"/>
    <mergeCell ref="C307:H307"/>
    <mergeCell ref="C308:H308"/>
    <mergeCell ref="C309:H309"/>
    <mergeCell ref="C310:H310"/>
    <mergeCell ref="B84:B87"/>
    <mergeCell ref="B88:B91"/>
    <mergeCell ref="B92:B95"/>
    <mergeCell ref="B96:B99"/>
    <mergeCell ref="B100:B103"/>
    <mergeCell ref="B104:B107"/>
    <mergeCell ref="B110:B113"/>
    <mergeCell ref="B114:B117"/>
    <mergeCell ref="B120:B124"/>
    <mergeCell ref="C120:C124"/>
    <mergeCell ref="B125:B129"/>
    <mergeCell ref="C125:C129"/>
    <mergeCell ref="B130:B134"/>
    <mergeCell ref="C130:C134"/>
    <mergeCell ref="F153:F154"/>
    <mergeCell ref="G153:G154"/>
    <mergeCell ref="H153:H154"/>
    <mergeCell ref="B155:B156"/>
    <mergeCell ref="C155:D156"/>
    <mergeCell ref="E155:E156"/>
    <mergeCell ref="F155:F156"/>
    <mergeCell ref="G155:G156"/>
    <mergeCell ref="H155:H156"/>
    <mergeCell ref="B135:B139"/>
    <mergeCell ref="C135:C139"/>
    <mergeCell ref="B149:B152"/>
    <mergeCell ref="C149:C152"/>
    <mergeCell ref="B153:B154"/>
    <mergeCell ref="C153:D154"/>
    <mergeCell ref="E153:E154"/>
    <mergeCell ref="B158:B161"/>
    <mergeCell ref="C158:C161"/>
    <mergeCell ref="B162:B164"/>
    <mergeCell ref="C162:C164"/>
    <mergeCell ref="B165:B168"/>
    <mergeCell ref="C165:C168"/>
    <mergeCell ref="C170:C173"/>
    <mergeCell ref="C174:C177"/>
    <mergeCell ref="C178:C181"/>
    <mergeCell ref="C182:C185"/>
    <mergeCell ref="C191:C196"/>
    <mergeCell ref="C197:C199"/>
    <mergeCell ref="C200:C202"/>
    <mergeCell ref="C203:C205"/>
  </mergeCells>
  <printOptions/>
  <pageMargins bottom="0.39370078740157477" footer="0.0" header="0.0" left="0.39370078740157477" right="0.39370078740157477" top="0.39370078740157477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22.13"/>
    <col customWidth="1" min="2" max="2" width="21.0"/>
    <col customWidth="1" min="3" max="3" width="10.63"/>
    <col customWidth="1" min="4" max="4" width="9.13"/>
    <col customWidth="1" min="5" max="5" width="7.5"/>
    <col customWidth="1" min="6" max="6" width="7.38"/>
    <col customWidth="1" min="7" max="7" width="7.25"/>
    <col customWidth="1" min="8" max="9" width="7.0"/>
    <col customWidth="1" min="10" max="10" width="14.0"/>
    <col customWidth="1" min="11" max="11" width="10.25"/>
    <col customWidth="1" min="12" max="20" width="7.0"/>
    <col customWidth="1" min="21" max="25" width="11.5"/>
    <col customWidth="1" min="26" max="26" width="7.5"/>
  </cols>
  <sheetData>
    <row r="1" ht="21.75" customHeight="1">
      <c r="A1" s="130" t="s">
        <v>150</v>
      </c>
      <c r="B1" s="3"/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1.0" customHeight="1">
      <c r="A2" s="131" t="s">
        <v>151</v>
      </c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8.75" customHeight="1">
      <c r="A3" s="86" t="s">
        <v>2</v>
      </c>
      <c r="C3" s="132" t="s">
        <v>3</v>
      </c>
      <c r="D3" s="133" t="s">
        <v>152</v>
      </c>
      <c r="E3" s="3"/>
      <c r="F3" s="3"/>
      <c r="G3" s="3"/>
      <c r="H3" s="3"/>
      <c r="I3" s="4"/>
      <c r="J3" s="134" t="s">
        <v>6</v>
      </c>
      <c r="K3" s="135" t="s">
        <v>153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C4" s="25"/>
      <c r="D4" s="136">
        <v>1.0</v>
      </c>
      <c r="E4" s="19">
        <v>2.0</v>
      </c>
      <c r="F4" s="137">
        <v>3.0</v>
      </c>
      <c r="G4" s="137">
        <v>4.0</v>
      </c>
      <c r="H4" s="138">
        <v>5.0</v>
      </c>
      <c r="I4" s="138">
        <v>6.0</v>
      </c>
      <c r="J4" s="139">
        <f t="shared" ref="J4:K4" si="1">J397</f>
        <v>0</v>
      </c>
      <c r="K4" s="135">
        <f t="shared" si="1"/>
        <v>0</v>
      </c>
      <c r="L4" s="15"/>
      <c r="M4" s="15"/>
      <c r="N4" s="15"/>
      <c r="O4" s="15"/>
      <c r="P4" s="15"/>
      <c r="Q4" s="15"/>
      <c r="R4" s="15"/>
      <c r="S4" s="15"/>
      <c r="T4" s="15"/>
      <c r="U4" s="5"/>
      <c r="V4" s="5"/>
      <c r="W4" s="5"/>
      <c r="X4" s="5"/>
      <c r="Y4" s="5"/>
      <c r="Z4" s="5"/>
    </row>
    <row r="5" ht="18.0" customHeight="1">
      <c r="A5" s="140"/>
      <c r="B5" s="35" t="s">
        <v>8</v>
      </c>
      <c r="C5" s="141" t="s">
        <v>9</v>
      </c>
      <c r="D5" s="139">
        <v>6.0</v>
      </c>
      <c r="E5" s="139" t="s">
        <v>154</v>
      </c>
      <c r="F5" s="139" t="s">
        <v>154</v>
      </c>
      <c r="G5" s="139" t="s">
        <v>154</v>
      </c>
      <c r="H5" s="139" t="s">
        <v>154</v>
      </c>
      <c r="I5" s="139" t="s">
        <v>154</v>
      </c>
      <c r="J5" s="142">
        <f>D6*D5</f>
        <v>0</v>
      </c>
      <c r="K5" s="143" t="str">
        <f>D6</f>
        <v/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8.0" customHeight="1">
      <c r="A6" s="37"/>
      <c r="B6" s="37"/>
      <c r="C6" s="38"/>
      <c r="D6" s="144"/>
      <c r="E6" s="145"/>
      <c r="F6" s="146"/>
      <c r="G6" s="146"/>
      <c r="H6" s="146"/>
      <c r="I6" s="147"/>
      <c r="J6" s="38"/>
      <c r="K6" s="38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8.0" customHeight="1">
      <c r="A7" s="37"/>
      <c r="B7" s="37"/>
      <c r="C7" s="141" t="s">
        <v>10</v>
      </c>
      <c r="D7" s="139">
        <v>9.0</v>
      </c>
      <c r="E7" s="139" t="s">
        <v>154</v>
      </c>
      <c r="F7" s="139" t="s">
        <v>154</v>
      </c>
      <c r="G7" s="139" t="s">
        <v>154</v>
      </c>
      <c r="H7" s="139" t="s">
        <v>154</v>
      </c>
      <c r="I7" s="139" t="s">
        <v>154</v>
      </c>
      <c r="J7" s="142">
        <f>D8*D7</f>
        <v>0</v>
      </c>
      <c r="K7" s="143" t="str">
        <f>D8</f>
        <v/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8.0" customHeight="1">
      <c r="A8" s="37"/>
      <c r="B8" s="37"/>
      <c r="C8" s="38"/>
      <c r="D8" s="144"/>
      <c r="E8" s="145"/>
      <c r="F8" s="146"/>
      <c r="G8" s="146"/>
      <c r="H8" s="146"/>
      <c r="I8" s="147"/>
      <c r="J8" s="38"/>
      <c r="K8" s="38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8.0" customHeight="1">
      <c r="A9" s="37"/>
      <c r="B9" s="37"/>
      <c r="C9" s="141" t="s">
        <v>11</v>
      </c>
      <c r="D9" s="139">
        <v>12.0</v>
      </c>
      <c r="E9" s="139" t="s">
        <v>154</v>
      </c>
      <c r="F9" s="139" t="s">
        <v>154</v>
      </c>
      <c r="G9" s="139" t="s">
        <v>154</v>
      </c>
      <c r="H9" s="139" t="s">
        <v>154</v>
      </c>
      <c r="I9" s="139" t="s">
        <v>154</v>
      </c>
      <c r="J9" s="142">
        <f>D10*D9</f>
        <v>0</v>
      </c>
      <c r="K9" s="143" t="str">
        <f>D10</f>
        <v/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8.0" customHeight="1">
      <c r="A10" s="37"/>
      <c r="B10" s="37"/>
      <c r="C10" s="38"/>
      <c r="D10" s="144"/>
      <c r="E10" s="145"/>
      <c r="F10" s="146"/>
      <c r="G10" s="146"/>
      <c r="H10" s="146"/>
      <c r="I10" s="147"/>
      <c r="J10" s="38"/>
      <c r="K10" s="38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8.0" customHeight="1">
      <c r="A11" s="37"/>
      <c r="B11" s="37"/>
      <c r="C11" s="141" t="s">
        <v>12</v>
      </c>
      <c r="D11" s="139">
        <v>19.2</v>
      </c>
      <c r="E11" s="139" t="s">
        <v>154</v>
      </c>
      <c r="F11" s="139" t="s">
        <v>154</v>
      </c>
      <c r="G11" s="139" t="s">
        <v>154</v>
      </c>
      <c r="H11" s="139" t="s">
        <v>154</v>
      </c>
      <c r="I11" s="139" t="s">
        <v>154</v>
      </c>
      <c r="J11" s="142">
        <f>D12*D11</f>
        <v>0</v>
      </c>
      <c r="K11" s="143" t="str">
        <f>D12</f>
        <v/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8.0" customHeight="1">
      <c r="A12" s="37"/>
      <c r="B12" s="37"/>
      <c r="C12" s="38"/>
      <c r="D12" s="144"/>
      <c r="E12" s="145"/>
      <c r="F12" s="146"/>
      <c r="G12" s="146"/>
      <c r="H12" s="146"/>
      <c r="I12" s="147"/>
      <c r="J12" s="38"/>
      <c r="K12" s="38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8.0" customHeight="1">
      <c r="A13" s="37"/>
      <c r="B13" s="37"/>
      <c r="C13" s="141" t="s">
        <v>13</v>
      </c>
      <c r="D13" s="139">
        <v>27.6</v>
      </c>
      <c r="E13" s="139" t="s">
        <v>154</v>
      </c>
      <c r="F13" s="139" t="s">
        <v>154</v>
      </c>
      <c r="G13" s="139" t="s">
        <v>154</v>
      </c>
      <c r="H13" s="139" t="s">
        <v>154</v>
      </c>
      <c r="I13" s="139" t="s">
        <v>154</v>
      </c>
      <c r="J13" s="142">
        <f>D14*D13</f>
        <v>0</v>
      </c>
      <c r="K13" s="143" t="str">
        <f>D14</f>
        <v/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8.0" customHeight="1">
      <c r="A14" s="38"/>
      <c r="B14" s="38"/>
      <c r="C14" s="38"/>
      <c r="D14" s="144"/>
      <c r="E14" s="145"/>
      <c r="F14" s="146"/>
      <c r="G14" s="146"/>
      <c r="H14" s="146"/>
      <c r="I14" s="147"/>
      <c r="J14" s="38"/>
      <c r="K14" s="38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8.0" customHeight="1">
      <c r="A15" s="148"/>
      <c r="B15" s="35" t="s">
        <v>14</v>
      </c>
      <c r="C15" s="141" t="s">
        <v>9</v>
      </c>
      <c r="D15" s="139">
        <v>6.0</v>
      </c>
      <c r="E15" s="139" t="s">
        <v>154</v>
      </c>
      <c r="F15" s="139" t="s">
        <v>154</v>
      </c>
      <c r="G15" s="139" t="s">
        <v>154</v>
      </c>
      <c r="H15" s="139" t="s">
        <v>154</v>
      </c>
      <c r="I15" s="139" t="s">
        <v>154</v>
      </c>
      <c r="J15" s="142">
        <f>D14*D15</f>
        <v>0</v>
      </c>
      <c r="K15" s="143" t="str">
        <f>D16</f>
        <v/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8.0" customHeight="1">
      <c r="A16" s="37"/>
      <c r="B16" s="37"/>
      <c r="C16" s="38"/>
      <c r="D16" s="144"/>
      <c r="E16" s="145"/>
      <c r="F16" s="146"/>
      <c r="G16" s="146"/>
      <c r="H16" s="146"/>
      <c r="I16" s="147"/>
      <c r="J16" s="38"/>
      <c r="K16" s="38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8.0" customHeight="1">
      <c r="A17" s="37"/>
      <c r="B17" s="37"/>
      <c r="C17" s="141" t="s">
        <v>10</v>
      </c>
      <c r="D17" s="139">
        <v>9.0</v>
      </c>
      <c r="E17" s="139" t="s">
        <v>154</v>
      </c>
      <c r="F17" s="139" t="s">
        <v>154</v>
      </c>
      <c r="G17" s="139" t="s">
        <v>154</v>
      </c>
      <c r="H17" s="139" t="s">
        <v>154</v>
      </c>
      <c r="I17" s="139" t="s">
        <v>154</v>
      </c>
      <c r="J17" s="142">
        <f>D18*D17</f>
        <v>0</v>
      </c>
      <c r="K17" s="143" t="str">
        <f>D18</f>
        <v/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8.0" customHeight="1">
      <c r="A18" s="37"/>
      <c r="B18" s="37"/>
      <c r="C18" s="38"/>
      <c r="D18" s="144"/>
      <c r="E18" s="145"/>
      <c r="F18" s="146"/>
      <c r="G18" s="146"/>
      <c r="H18" s="146"/>
      <c r="I18" s="147"/>
      <c r="J18" s="38"/>
      <c r="K18" s="38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8.0" customHeight="1">
      <c r="A19" s="37"/>
      <c r="B19" s="37"/>
      <c r="C19" s="141" t="s">
        <v>11</v>
      </c>
      <c r="D19" s="139">
        <v>12.0</v>
      </c>
      <c r="E19" s="139" t="s">
        <v>154</v>
      </c>
      <c r="F19" s="139" t="s">
        <v>154</v>
      </c>
      <c r="G19" s="139" t="s">
        <v>154</v>
      </c>
      <c r="H19" s="139" t="s">
        <v>154</v>
      </c>
      <c r="I19" s="139" t="s">
        <v>154</v>
      </c>
      <c r="J19" s="142">
        <f>D20*D19</f>
        <v>0</v>
      </c>
      <c r="K19" s="143" t="str">
        <f>D20</f>
        <v/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8.0" customHeight="1">
      <c r="A20" s="37"/>
      <c r="B20" s="37"/>
      <c r="C20" s="38"/>
      <c r="D20" s="144"/>
      <c r="E20" s="145"/>
      <c r="F20" s="146"/>
      <c r="G20" s="146"/>
      <c r="H20" s="146"/>
      <c r="I20" s="147"/>
      <c r="J20" s="38"/>
      <c r="K20" s="38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8.0" customHeight="1">
      <c r="A21" s="37"/>
      <c r="B21" s="37"/>
      <c r="C21" s="141" t="s">
        <v>12</v>
      </c>
      <c r="D21" s="139">
        <v>19.2</v>
      </c>
      <c r="E21" s="139" t="s">
        <v>154</v>
      </c>
      <c r="F21" s="139" t="s">
        <v>154</v>
      </c>
      <c r="G21" s="139" t="s">
        <v>154</v>
      </c>
      <c r="H21" s="139" t="s">
        <v>154</v>
      </c>
      <c r="I21" s="139" t="s">
        <v>154</v>
      </c>
      <c r="J21" s="142">
        <f>D22*D21</f>
        <v>0</v>
      </c>
      <c r="K21" s="143" t="str">
        <f>D22</f>
        <v/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8.0" customHeight="1">
      <c r="A22" s="37"/>
      <c r="B22" s="37"/>
      <c r="C22" s="38"/>
      <c r="D22" s="144"/>
      <c r="E22" s="145"/>
      <c r="F22" s="146"/>
      <c r="G22" s="146"/>
      <c r="H22" s="146"/>
      <c r="I22" s="147"/>
      <c r="J22" s="38"/>
      <c r="K22" s="38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8.0" customHeight="1">
      <c r="A23" s="37"/>
      <c r="B23" s="37"/>
      <c r="C23" s="141" t="s">
        <v>13</v>
      </c>
      <c r="D23" s="139">
        <v>27.6</v>
      </c>
      <c r="E23" s="139" t="s">
        <v>154</v>
      </c>
      <c r="F23" s="139" t="s">
        <v>154</v>
      </c>
      <c r="G23" s="139" t="s">
        <v>154</v>
      </c>
      <c r="H23" s="139" t="s">
        <v>154</v>
      </c>
      <c r="I23" s="139" t="s">
        <v>154</v>
      </c>
      <c r="J23" s="142">
        <f>D24*D23</f>
        <v>0</v>
      </c>
      <c r="K23" s="143" t="str">
        <f>D24</f>
        <v/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8.0" customHeight="1">
      <c r="A24" s="38"/>
      <c r="B24" s="38"/>
      <c r="C24" s="38"/>
      <c r="D24" s="144"/>
      <c r="E24" s="145"/>
      <c r="F24" s="146"/>
      <c r="G24" s="146"/>
      <c r="H24" s="146"/>
      <c r="I24" s="147"/>
      <c r="J24" s="38"/>
      <c r="K24" s="38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8.0" customHeight="1">
      <c r="A25" s="148"/>
      <c r="B25" s="35" t="s">
        <v>155</v>
      </c>
      <c r="C25" s="141" t="s">
        <v>9</v>
      </c>
      <c r="D25" s="139">
        <v>6.0</v>
      </c>
      <c r="E25" s="139" t="s">
        <v>154</v>
      </c>
      <c r="F25" s="139" t="s">
        <v>154</v>
      </c>
      <c r="G25" s="139" t="s">
        <v>154</v>
      </c>
      <c r="H25" s="139" t="s">
        <v>154</v>
      </c>
      <c r="I25" s="139" t="s">
        <v>154</v>
      </c>
      <c r="J25" s="142">
        <f>D26*D25</f>
        <v>0</v>
      </c>
      <c r="K25" s="143" t="str">
        <f>D26</f>
        <v/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8.0" customHeight="1">
      <c r="A26" s="37"/>
      <c r="B26" s="37"/>
      <c r="C26" s="38"/>
      <c r="D26" s="144"/>
      <c r="E26" s="145"/>
      <c r="F26" s="146"/>
      <c r="G26" s="146"/>
      <c r="H26" s="146"/>
      <c r="I26" s="147"/>
      <c r="J26" s="38"/>
      <c r="K26" s="38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8.0" customHeight="1">
      <c r="A27" s="37"/>
      <c r="B27" s="37"/>
      <c r="C27" s="141" t="s">
        <v>10</v>
      </c>
      <c r="D27" s="139">
        <v>9.0</v>
      </c>
      <c r="E27" s="139" t="s">
        <v>154</v>
      </c>
      <c r="F27" s="139" t="s">
        <v>154</v>
      </c>
      <c r="G27" s="139" t="s">
        <v>154</v>
      </c>
      <c r="H27" s="139" t="s">
        <v>154</v>
      </c>
      <c r="I27" s="139" t="s">
        <v>154</v>
      </c>
      <c r="J27" s="142">
        <f>D28*D27</f>
        <v>0</v>
      </c>
      <c r="K27" s="143" t="str">
        <f>D28</f>
        <v/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8.0" customHeight="1">
      <c r="A28" s="37"/>
      <c r="B28" s="37"/>
      <c r="C28" s="38"/>
      <c r="D28" s="144"/>
      <c r="E28" s="149"/>
      <c r="F28" s="146"/>
      <c r="G28" s="146"/>
      <c r="H28" s="146"/>
      <c r="I28" s="147"/>
      <c r="J28" s="38"/>
      <c r="K28" s="38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8.0" customHeight="1">
      <c r="A29" s="37"/>
      <c r="B29" s="37"/>
      <c r="C29" s="141" t="s">
        <v>11</v>
      </c>
      <c r="D29" s="139">
        <v>12.0</v>
      </c>
      <c r="E29" s="139" t="s">
        <v>154</v>
      </c>
      <c r="F29" s="139" t="s">
        <v>154</v>
      </c>
      <c r="G29" s="139" t="s">
        <v>154</v>
      </c>
      <c r="H29" s="139" t="s">
        <v>154</v>
      </c>
      <c r="I29" s="139" t="s">
        <v>154</v>
      </c>
      <c r="J29" s="142">
        <f>D30*D29</f>
        <v>0</v>
      </c>
      <c r="K29" s="143" t="str">
        <f>D30</f>
        <v/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8.0" customHeight="1">
      <c r="A30" s="37"/>
      <c r="B30" s="37"/>
      <c r="C30" s="38"/>
      <c r="D30" s="144"/>
      <c r="E30" s="90"/>
      <c r="J30" s="38"/>
      <c r="K30" s="3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8.0" customHeight="1">
      <c r="A31" s="37"/>
      <c r="B31" s="37"/>
      <c r="C31" s="141" t="s">
        <v>12</v>
      </c>
      <c r="D31" s="139">
        <v>19.2</v>
      </c>
      <c r="E31" s="139" t="s">
        <v>154</v>
      </c>
      <c r="F31" s="139" t="s">
        <v>154</v>
      </c>
      <c r="G31" s="139" t="s">
        <v>154</v>
      </c>
      <c r="H31" s="139" t="s">
        <v>154</v>
      </c>
      <c r="I31" s="139" t="s">
        <v>154</v>
      </c>
      <c r="J31" s="142">
        <f>D32*D31</f>
        <v>0</v>
      </c>
      <c r="K31" s="143" t="str">
        <f>D32</f>
        <v/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8.0" customHeight="1">
      <c r="A32" s="37"/>
      <c r="B32" s="37"/>
      <c r="C32" s="38"/>
      <c r="D32" s="144"/>
      <c r="E32" s="149"/>
      <c r="F32" s="146"/>
      <c r="G32" s="146"/>
      <c r="H32" s="146"/>
      <c r="I32" s="147"/>
      <c r="J32" s="38"/>
      <c r="K32" s="38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8.0" customHeight="1">
      <c r="A33" s="37"/>
      <c r="B33" s="37"/>
      <c r="C33" s="141" t="s">
        <v>13</v>
      </c>
      <c r="D33" s="139">
        <v>27.6</v>
      </c>
      <c r="E33" s="139" t="s">
        <v>154</v>
      </c>
      <c r="F33" s="139" t="s">
        <v>154</v>
      </c>
      <c r="G33" s="139" t="s">
        <v>154</v>
      </c>
      <c r="H33" s="139" t="s">
        <v>154</v>
      </c>
      <c r="I33" s="139" t="s">
        <v>154</v>
      </c>
      <c r="J33" s="142">
        <f>D34*D33</f>
        <v>0</v>
      </c>
      <c r="K33" s="143" t="str">
        <f>D34</f>
        <v/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8.0" customHeight="1">
      <c r="A34" s="38"/>
      <c r="B34" s="38"/>
      <c r="C34" s="38"/>
      <c r="D34" s="144"/>
      <c r="E34" s="149"/>
      <c r="F34" s="146"/>
      <c r="G34" s="146"/>
      <c r="H34" s="146"/>
      <c r="I34" s="147"/>
      <c r="J34" s="38"/>
      <c r="K34" s="38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8.0" customHeight="1">
      <c r="A35" s="148"/>
      <c r="B35" s="35" t="s">
        <v>19</v>
      </c>
      <c r="C35" s="141" t="s">
        <v>9</v>
      </c>
      <c r="D35" s="139">
        <v>6.0</v>
      </c>
      <c r="E35" s="139">
        <v>6.0</v>
      </c>
      <c r="F35" s="139">
        <v>6.0</v>
      </c>
      <c r="G35" s="139">
        <v>6.0</v>
      </c>
      <c r="H35" s="139" t="s">
        <v>154</v>
      </c>
      <c r="I35" s="139" t="s">
        <v>154</v>
      </c>
      <c r="J35" s="142">
        <f>D36*D35+E36*E35+F36*F35+G36*G35</f>
        <v>0</v>
      </c>
      <c r="K35" s="143">
        <f>D36+E36+F36+G36</f>
        <v>0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8.0" customHeight="1">
      <c r="A36" s="37"/>
      <c r="B36" s="37"/>
      <c r="C36" s="38"/>
      <c r="D36" s="90"/>
      <c r="E36" s="144"/>
      <c r="F36" s="144"/>
      <c r="G36" s="144"/>
      <c r="H36" s="149"/>
      <c r="I36" s="147"/>
      <c r="J36" s="38"/>
      <c r="K36" s="38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8.0" customHeight="1">
      <c r="A37" s="37"/>
      <c r="B37" s="37"/>
      <c r="C37" s="141" t="s">
        <v>10</v>
      </c>
      <c r="D37" s="139">
        <v>6.0</v>
      </c>
      <c r="E37" s="139">
        <v>9.0</v>
      </c>
      <c r="F37" s="139">
        <v>9.0</v>
      </c>
      <c r="G37" s="139">
        <v>7.2</v>
      </c>
      <c r="H37" s="139" t="s">
        <v>154</v>
      </c>
      <c r="I37" s="139" t="s">
        <v>154</v>
      </c>
      <c r="J37" s="142">
        <f>D38*D37+E38*E37+F38*F37+G38*G37</f>
        <v>0</v>
      </c>
      <c r="K37" s="143">
        <f>D38+E38+F38+G38</f>
        <v>0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8.0" customHeight="1">
      <c r="A38" s="37"/>
      <c r="B38" s="37"/>
      <c r="C38" s="38"/>
      <c r="D38" s="90"/>
      <c r="E38" s="144"/>
      <c r="F38" s="144"/>
      <c r="G38" s="90"/>
      <c r="H38" s="149"/>
      <c r="I38" s="147"/>
      <c r="J38" s="38"/>
      <c r="K38" s="38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8.0" customHeight="1">
      <c r="A39" s="37"/>
      <c r="B39" s="37"/>
      <c r="C39" s="141" t="s">
        <v>11</v>
      </c>
      <c r="D39" s="139">
        <v>9.0</v>
      </c>
      <c r="E39" s="139">
        <v>15.6</v>
      </c>
      <c r="F39" s="139">
        <v>15.6</v>
      </c>
      <c r="G39" s="139">
        <v>13.2</v>
      </c>
      <c r="H39" s="139" t="s">
        <v>154</v>
      </c>
      <c r="I39" s="139" t="s">
        <v>154</v>
      </c>
      <c r="J39" s="142">
        <f>D40*D39+E40*E39+F40*F39+G40*G39</f>
        <v>0</v>
      </c>
      <c r="K39" s="143">
        <f>D40+E40+F40+G40</f>
        <v>0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8.0" customHeight="1">
      <c r="A40" s="37"/>
      <c r="B40" s="37"/>
      <c r="C40" s="38"/>
      <c r="D40" s="90"/>
      <c r="E40" s="144"/>
      <c r="F40" s="144"/>
      <c r="G40" s="144"/>
      <c r="H40" s="149"/>
      <c r="I40" s="147"/>
      <c r="J40" s="38"/>
      <c r="K40" s="38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8.0" customHeight="1">
      <c r="A41" s="37"/>
      <c r="B41" s="37"/>
      <c r="C41" s="141" t="s">
        <v>12</v>
      </c>
      <c r="D41" s="139">
        <v>19.2</v>
      </c>
      <c r="E41" s="139">
        <v>33.6</v>
      </c>
      <c r="F41" s="139">
        <v>33.6</v>
      </c>
      <c r="G41" s="139">
        <v>28.2</v>
      </c>
      <c r="H41" s="139" t="s">
        <v>154</v>
      </c>
      <c r="I41" s="139" t="s">
        <v>154</v>
      </c>
      <c r="J41" s="142">
        <f>D42*D41+E42*E41+F42*F41+G42*G41</f>
        <v>0</v>
      </c>
      <c r="K41" s="143">
        <f>D42+E42+F42+G42</f>
        <v>0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8.0" customHeight="1">
      <c r="A42" s="38"/>
      <c r="B42" s="38"/>
      <c r="C42" s="38"/>
      <c r="D42" s="144"/>
      <c r="E42" s="144"/>
      <c r="F42" s="144"/>
      <c r="G42" s="144"/>
      <c r="H42" s="149"/>
      <c r="I42" s="147"/>
      <c r="J42" s="38"/>
      <c r="K42" s="38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8.0" customHeight="1">
      <c r="A43" s="148"/>
      <c r="B43" s="35" t="s">
        <v>20</v>
      </c>
      <c r="C43" s="141" t="s">
        <v>9</v>
      </c>
      <c r="D43" s="139">
        <v>6.0</v>
      </c>
      <c r="E43" s="139">
        <v>6.0</v>
      </c>
      <c r="F43" s="139">
        <v>6.0</v>
      </c>
      <c r="G43" s="139" t="s">
        <v>154</v>
      </c>
      <c r="H43" s="139" t="s">
        <v>154</v>
      </c>
      <c r="I43" s="139" t="s">
        <v>154</v>
      </c>
      <c r="J43" s="142">
        <f>D44*D43+E44*E43+F44*F43</f>
        <v>0</v>
      </c>
      <c r="K43" s="143">
        <f>D44+E44+F44</f>
        <v>0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8.0" customHeight="1">
      <c r="A44" s="37"/>
      <c r="B44" s="37"/>
      <c r="C44" s="38"/>
      <c r="D44" s="90"/>
      <c r="E44" s="144"/>
      <c r="F44" s="144"/>
      <c r="G44" s="149"/>
      <c r="H44" s="146"/>
      <c r="I44" s="147"/>
      <c r="J44" s="38"/>
      <c r="K44" s="38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8.0" customHeight="1">
      <c r="A45" s="37"/>
      <c r="B45" s="37"/>
      <c r="C45" s="141" t="s">
        <v>10</v>
      </c>
      <c r="D45" s="139">
        <v>7.2</v>
      </c>
      <c r="E45" s="139">
        <v>6.0</v>
      </c>
      <c r="F45" s="139">
        <v>6.0</v>
      </c>
      <c r="G45" s="139" t="s">
        <v>154</v>
      </c>
      <c r="H45" s="139" t="s">
        <v>154</v>
      </c>
      <c r="I45" s="139" t="s">
        <v>154</v>
      </c>
      <c r="J45" s="142">
        <f>D46*D45+E46*E45+F46*F45</f>
        <v>0</v>
      </c>
      <c r="K45" s="143">
        <f>D46+E46+F46</f>
        <v>0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8.0" customHeight="1">
      <c r="A46" s="37"/>
      <c r="B46" s="37"/>
      <c r="C46" s="38"/>
      <c r="D46" s="90"/>
      <c r="E46" s="144"/>
      <c r="F46" s="144"/>
      <c r="G46" s="149"/>
      <c r="H46" s="146"/>
      <c r="I46" s="147"/>
      <c r="J46" s="38"/>
      <c r="K46" s="38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8.0" customHeight="1">
      <c r="A47" s="37"/>
      <c r="B47" s="37"/>
      <c r="C47" s="141" t="s">
        <v>11</v>
      </c>
      <c r="D47" s="139">
        <v>10.8</v>
      </c>
      <c r="E47" s="139">
        <v>7.8</v>
      </c>
      <c r="F47" s="139">
        <v>6.0</v>
      </c>
      <c r="G47" s="139" t="s">
        <v>154</v>
      </c>
      <c r="H47" s="139" t="s">
        <v>154</v>
      </c>
      <c r="I47" s="139" t="s">
        <v>154</v>
      </c>
      <c r="J47" s="142">
        <f>D48*D47+E48*E47+F48*F47</f>
        <v>0</v>
      </c>
      <c r="K47" s="143">
        <f>D48+E48+F48</f>
        <v>0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8.0" customHeight="1">
      <c r="A48" s="37"/>
      <c r="B48" s="37"/>
      <c r="C48" s="38"/>
      <c r="D48" s="90"/>
      <c r="E48" s="144"/>
      <c r="F48" s="90"/>
      <c r="G48" s="149"/>
      <c r="H48" s="146"/>
      <c r="I48" s="147"/>
      <c r="J48" s="38"/>
      <c r="K48" s="38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8.0" customHeight="1">
      <c r="A49" s="37"/>
      <c r="B49" s="37"/>
      <c r="C49" s="141" t="s">
        <v>12</v>
      </c>
      <c r="D49" s="139">
        <v>16.8</v>
      </c>
      <c r="E49" s="139">
        <v>12.0</v>
      </c>
      <c r="F49" s="139">
        <v>8.4</v>
      </c>
      <c r="G49" s="139" t="s">
        <v>154</v>
      </c>
      <c r="H49" s="139" t="s">
        <v>154</v>
      </c>
      <c r="I49" s="139" t="s">
        <v>154</v>
      </c>
      <c r="J49" s="142">
        <f>D50*D49+E50*E49+F50*F49</f>
        <v>0</v>
      </c>
      <c r="K49" s="143">
        <f>D50+E50+F50</f>
        <v>0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8.0" customHeight="1">
      <c r="A50" s="37"/>
      <c r="B50" s="37"/>
      <c r="C50" s="38"/>
      <c r="D50" s="90"/>
      <c r="E50" s="144"/>
      <c r="F50" s="144"/>
      <c r="G50" s="149"/>
      <c r="H50" s="146"/>
      <c r="I50" s="147"/>
      <c r="J50" s="38"/>
      <c r="K50" s="38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8.0" customHeight="1">
      <c r="A51" s="37"/>
      <c r="B51" s="37"/>
      <c r="C51" s="141" t="s">
        <v>13</v>
      </c>
      <c r="D51" s="139">
        <v>27.0</v>
      </c>
      <c r="E51" s="139">
        <v>19.2</v>
      </c>
      <c r="F51" s="139">
        <v>13.2</v>
      </c>
      <c r="G51" s="139" t="s">
        <v>154</v>
      </c>
      <c r="H51" s="139" t="s">
        <v>154</v>
      </c>
      <c r="I51" s="139" t="s">
        <v>154</v>
      </c>
      <c r="J51" s="142">
        <f>D52*D51+E52*E51+F52*F51</f>
        <v>0</v>
      </c>
      <c r="K51" s="143">
        <f>D52+E52+F52</f>
        <v>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8.0" customHeight="1">
      <c r="A52" s="38"/>
      <c r="B52" s="38"/>
      <c r="C52" s="38"/>
      <c r="D52" s="144"/>
      <c r="E52" s="144"/>
      <c r="F52" s="144"/>
      <c r="G52" s="149"/>
      <c r="H52" s="146"/>
      <c r="I52" s="147"/>
      <c r="J52" s="38"/>
      <c r="K52" s="38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8.0" customHeight="1">
      <c r="A53" s="148"/>
      <c r="B53" s="35" t="s">
        <v>21</v>
      </c>
      <c r="C53" s="141" t="s">
        <v>9</v>
      </c>
      <c r="D53" s="139">
        <v>6.0</v>
      </c>
      <c r="E53" s="139">
        <v>6.0</v>
      </c>
      <c r="F53" s="139">
        <v>6.0</v>
      </c>
      <c r="G53" s="139" t="s">
        <v>154</v>
      </c>
      <c r="H53" s="139" t="s">
        <v>154</v>
      </c>
      <c r="I53" s="139" t="s">
        <v>154</v>
      </c>
      <c r="J53" s="142">
        <f>D54*D53+E54*E53+F54*F53</f>
        <v>0</v>
      </c>
      <c r="K53" s="143">
        <f>D54+E54+F54</f>
        <v>0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8.0" customHeight="1">
      <c r="A54" s="37"/>
      <c r="B54" s="37"/>
      <c r="C54" s="38"/>
      <c r="D54" s="90"/>
      <c r="E54" s="90"/>
      <c r="F54" s="90"/>
      <c r="G54" s="149"/>
      <c r="H54" s="146"/>
      <c r="I54" s="147"/>
      <c r="J54" s="38"/>
      <c r="K54" s="38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8.0" customHeight="1">
      <c r="A55" s="37"/>
      <c r="B55" s="37"/>
      <c r="C55" s="141" t="s">
        <v>10</v>
      </c>
      <c r="D55" s="139">
        <v>7.2</v>
      </c>
      <c r="E55" s="139">
        <v>6.0</v>
      </c>
      <c r="F55" s="139">
        <v>6.0</v>
      </c>
      <c r="G55" s="139" t="s">
        <v>154</v>
      </c>
      <c r="H55" s="139" t="s">
        <v>154</v>
      </c>
      <c r="I55" s="139" t="s">
        <v>154</v>
      </c>
      <c r="J55" s="142">
        <f>D56*D55+E56*E55+F56*F55</f>
        <v>0</v>
      </c>
      <c r="K55" s="143">
        <f>D56+E56+F56</f>
        <v>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8.0" customHeight="1">
      <c r="A56" s="37"/>
      <c r="B56" s="37"/>
      <c r="C56" s="38"/>
      <c r="D56" s="90"/>
      <c r="E56" s="90"/>
      <c r="F56" s="90"/>
      <c r="G56" s="145"/>
      <c r="H56" s="146"/>
      <c r="I56" s="147"/>
      <c r="J56" s="38"/>
      <c r="K56" s="38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8.0" customHeight="1">
      <c r="A57" s="37"/>
      <c r="B57" s="37"/>
      <c r="C57" s="141" t="s">
        <v>11</v>
      </c>
      <c r="D57" s="139">
        <v>10.8</v>
      </c>
      <c r="E57" s="139">
        <v>7.8</v>
      </c>
      <c r="F57" s="139">
        <v>6.0</v>
      </c>
      <c r="G57" s="139" t="s">
        <v>154</v>
      </c>
      <c r="H57" s="139" t="s">
        <v>154</v>
      </c>
      <c r="I57" s="139" t="s">
        <v>154</v>
      </c>
      <c r="J57" s="142">
        <f>D58*D57+E58*E57+F58*F57</f>
        <v>0</v>
      </c>
      <c r="K57" s="143">
        <f>D58+E58+F58</f>
        <v>0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8.0" customHeight="1">
      <c r="A58" s="37"/>
      <c r="B58" s="37"/>
      <c r="C58" s="38"/>
      <c r="D58" s="144"/>
      <c r="E58" s="144"/>
      <c r="F58" s="144"/>
      <c r="G58" s="149"/>
      <c r="H58" s="146"/>
      <c r="I58" s="147"/>
      <c r="J58" s="38"/>
      <c r="K58" s="38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8.0" customHeight="1">
      <c r="A59" s="37"/>
      <c r="B59" s="37"/>
      <c r="C59" s="141" t="s">
        <v>12</v>
      </c>
      <c r="D59" s="139">
        <v>16.8</v>
      </c>
      <c r="E59" s="139">
        <v>12.0</v>
      </c>
      <c r="F59" s="139">
        <v>8.4</v>
      </c>
      <c r="G59" s="139" t="s">
        <v>154</v>
      </c>
      <c r="H59" s="139" t="s">
        <v>154</v>
      </c>
      <c r="I59" s="139" t="s">
        <v>154</v>
      </c>
      <c r="J59" s="142">
        <f>D60*D59+E60*E59+F60*F59</f>
        <v>0</v>
      </c>
      <c r="K59" s="143">
        <f>D60+E60+F60</f>
        <v>0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8.0" customHeight="1">
      <c r="A60" s="37"/>
      <c r="B60" s="37"/>
      <c r="C60" s="38"/>
      <c r="D60" s="144"/>
      <c r="E60" s="144"/>
      <c r="F60" s="144"/>
      <c r="G60" s="149"/>
      <c r="H60" s="146"/>
      <c r="I60" s="147"/>
      <c r="J60" s="38"/>
      <c r="K60" s="38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8.0" customHeight="1">
      <c r="A61" s="37"/>
      <c r="B61" s="37"/>
      <c r="C61" s="141" t="s">
        <v>13</v>
      </c>
      <c r="D61" s="139">
        <v>27.0</v>
      </c>
      <c r="E61" s="139">
        <v>19.2</v>
      </c>
      <c r="F61" s="139">
        <v>13.2</v>
      </c>
      <c r="G61" s="139" t="s">
        <v>154</v>
      </c>
      <c r="H61" s="139" t="s">
        <v>154</v>
      </c>
      <c r="I61" s="139" t="s">
        <v>154</v>
      </c>
      <c r="J61" s="142">
        <f>D62*D61+E62*E61+F62*F61</f>
        <v>0</v>
      </c>
      <c r="K61" s="143">
        <f>D62+E62+F62</f>
        <v>0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8.0" customHeight="1">
      <c r="A62" s="38"/>
      <c r="B62" s="38"/>
      <c r="C62" s="38"/>
      <c r="D62" s="144"/>
      <c r="E62" s="144"/>
      <c r="F62" s="144"/>
      <c r="G62" s="149"/>
      <c r="H62" s="146"/>
      <c r="I62" s="147"/>
      <c r="J62" s="38"/>
      <c r="K62" s="38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8.0" customHeight="1">
      <c r="A63" s="148"/>
      <c r="B63" s="35" t="s">
        <v>22</v>
      </c>
      <c r="C63" s="141" t="s">
        <v>9</v>
      </c>
      <c r="D63" s="139">
        <v>6.0</v>
      </c>
      <c r="E63" s="139">
        <v>6.0</v>
      </c>
      <c r="F63" s="139" t="s">
        <v>154</v>
      </c>
      <c r="G63" s="139" t="s">
        <v>154</v>
      </c>
      <c r="H63" s="139" t="s">
        <v>154</v>
      </c>
      <c r="I63" s="139" t="s">
        <v>154</v>
      </c>
      <c r="J63" s="142">
        <f>D64*D63+E64*E63</f>
        <v>0</v>
      </c>
      <c r="K63" s="143">
        <f>D64+E64</f>
        <v>0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8.0" customHeight="1">
      <c r="A64" s="37"/>
      <c r="B64" s="37"/>
      <c r="C64" s="38"/>
      <c r="D64" s="144"/>
      <c r="E64" s="144"/>
      <c r="F64" s="149"/>
      <c r="G64" s="146"/>
      <c r="H64" s="146"/>
      <c r="I64" s="147"/>
      <c r="J64" s="38"/>
      <c r="K64" s="38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8.0" customHeight="1">
      <c r="A65" s="37"/>
      <c r="B65" s="37"/>
      <c r="C65" s="141" t="s">
        <v>10</v>
      </c>
      <c r="D65" s="139">
        <v>6.0</v>
      </c>
      <c r="E65" s="139">
        <v>6.0</v>
      </c>
      <c r="F65" s="139" t="s">
        <v>154</v>
      </c>
      <c r="G65" s="139" t="s">
        <v>154</v>
      </c>
      <c r="H65" s="139" t="s">
        <v>154</v>
      </c>
      <c r="I65" s="139" t="s">
        <v>154</v>
      </c>
      <c r="J65" s="142">
        <f>D66*D65+E66*E65</f>
        <v>0</v>
      </c>
      <c r="K65" s="143">
        <f>D66+E66</f>
        <v>0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8.0" customHeight="1">
      <c r="A66" s="37"/>
      <c r="B66" s="37"/>
      <c r="C66" s="38"/>
      <c r="D66" s="90"/>
      <c r="E66" s="90"/>
      <c r="F66" s="149"/>
      <c r="G66" s="146"/>
      <c r="H66" s="146"/>
      <c r="I66" s="147"/>
      <c r="J66" s="38"/>
      <c r="K66" s="38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8.0" customHeight="1">
      <c r="A67" s="37"/>
      <c r="B67" s="37"/>
      <c r="C67" s="141" t="s">
        <v>11</v>
      </c>
      <c r="D67" s="139">
        <v>11.4</v>
      </c>
      <c r="E67" s="139">
        <v>7.2</v>
      </c>
      <c r="F67" s="139" t="s">
        <v>154</v>
      </c>
      <c r="G67" s="139" t="s">
        <v>154</v>
      </c>
      <c r="H67" s="139" t="s">
        <v>154</v>
      </c>
      <c r="I67" s="139" t="s">
        <v>154</v>
      </c>
      <c r="J67" s="142">
        <f>D68*D67+E68*E67</f>
        <v>0</v>
      </c>
      <c r="K67" s="143">
        <f>D68+E68</f>
        <v>0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8.0" customHeight="1">
      <c r="A68" s="37"/>
      <c r="B68" s="37"/>
      <c r="C68" s="38"/>
      <c r="D68" s="144"/>
      <c r="E68" s="144"/>
      <c r="F68" s="149"/>
      <c r="G68" s="146"/>
      <c r="H68" s="146"/>
      <c r="I68" s="147"/>
      <c r="J68" s="38"/>
      <c r="K68" s="38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8.0" customHeight="1">
      <c r="A69" s="37"/>
      <c r="B69" s="37"/>
      <c r="C69" s="141" t="s">
        <v>12</v>
      </c>
      <c r="D69" s="139">
        <v>20.4</v>
      </c>
      <c r="E69" s="139">
        <v>12.0</v>
      </c>
      <c r="F69" s="139" t="s">
        <v>154</v>
      </c>
      <c r="G69" s="139" t="s">
        <v>154</v>
      </c>
      <c r="H69" s="139" t="s">
        <v>154</v>
      </c>
      <c r="I69" s="139" t="s">
        <v>154</v>
      </c>
      <c r="J69" s="142">
        <f>D70*D69+E70*E69</f>
        <v>0</v>
      </c>
      <c r="K69" s="143">
        <f>D70+E70</f>
        <v>0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8.0" customHeight="1">
      <c r="A70" s="37"/>
      <c r="B70" s="37"/>
      <c r="C70" s="38"/>
      <c r="D70" s="150"/>
      <c r="E70" s="150"/>
      <c r="F70" s="149"/>
      <c r="G70" s="146"/>
      <c r="H70" s="146"/>
      <c r="I70" s="147"/>
      <c r="J70" s="38"/>
      <c r="K70" s="38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8.0" customHeight="1">
      <c r="A71" s="37"/>
      <c r="B71" s="37"/>
      <c r="C71" s="141" t="s">
        <v>13</v>
      </c>
      <c r="D71" s="139">
        <v>31.8</v>
      </c>
      <c r="E71" s="139">
        <v>19.2</v>
      </c>
      <c r="F71" s="139" t="s">
        <v>154</v>
      </c>
      <c r="G71" s="139" t="s">
        <v>154</v>
      </c>
      <c r="H71" s="139" t="s">
        <v>154</v>
      </c>
      <c r="I71" s="139" t="s">
        <v>154</v>
      </c>
      <c r="J71" s="142">
        <f>D72*D71+E72*E71</f>
        <v>0</v>
      </c>
      <c r="K71" s="143">
        <f>D72+E72</f>
        <v>0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8.0" customHeight="1">
      <c r="A72" s="38"/>
      <c r="B72" s="38"/>
      <c r="C72" s="38"/>
      <c r="D72" s="90"/>
      <c r="E72" s="150"/>
      <c r="F72" s="149"/>
      <c r="G72" s="146"/>
      <c r="H72" s="146"/>
      <c r="I72" s="147"/>
      <c r="J72" s="38"/>
      <c r="K72" s="38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75" customHeight="1">
      <c r="A73" s="148"/>
      <c r="B73" s="35" t="s">
        <v>156</v>
      </c>
      <c r="C73" s="141" t="s">
        <v>10</v>
      </c>
      <c r="D73" s="151">
        <v>6.0</v>
      </c>
      <c r="E73" s="139">
        <v>7.8</v>
      </c>
      <c r="F73" s="139" t="s">
        <v>154</v>
      </c>
      <c r="G73" s="139" t="s">
        <v>154</v>
      </c>
      <c r="H73" s="139" t="s">
        <v>154</v>
      </c>
      <c r="I73" s="139" t="s">
        <v>154</v>
      </c>
      <c r="J73" s="142">
        <f>D74*D73+E74*E73</f>
        <v>0</v>
      </c>
      <c r="K73" s="143">
        <f>D74+E74</f>
        <v>0</v>
      </c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5"/>
      <c r="X73" s="5"/>
      <c r="Y73" s="5"/>
      <c r="Z73" s="5"/>
    </row>
    <row r="74" ht="20.25" customHeight="1">
      <c r="A74" s="37"/>
      <c r="B74" s="37"/>
      <c r="C74" s="38"/>
      <c r="D74" s="90"/>
      <c r="E74" s="90"/>
      <c r="F74" s="149"/>
      <c r="G74" s="146"/>
      <c r="H74" s="146"/>
      <c r="I74" s="147"/>
      <c r="J74" s="38"/>
      <c r="K74" s="38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5"/>
      <c r="X74" s="5"/>
      <c r="Y74" s="5"/>
      <c r="Z74" s="5"/>
    </row>
    <row r="75" ht="21.0" customHeight="1">
      <c r="A75" s="37"/>
      <c r="B75" s="37"/>
      <c r="C75" s="141" t="s">
        <v>11</v>
      </c>
      <c r="D75" s="151">
        <v>10.8</v>
      </c>
      <c r="E75" s="139">
        <v>16.8</v>
      </c>
      <c r="F75" s="139" t="s">
        <v>154</v>
      </c>
      <c r="G75" s="139" t="s">
        <v>154</v>
      </c>
      <c r="H75" s="139" t="s">
        <v>154</v>
      </c>
      <c r="I75" s="139" t="s">
        <v>154</v>
      </c>
      <c r="J75" s="142">
        <f>D76*D75+E76*E75</f>
        <v>0</v>
      </c>
      <c r="K75" s="143">
        <f>D76+E76</f>
        <v>0</v>
      </c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5"/>
      <c r="X75" s="5"/>
      <c r="Y75" s="5"/>
      <c r="Z75" s="5"/>
    </row>
    <row r="76" ht="18.0" customHeight="1">
      <c r="A76" s="38"/>
      <c r="B76" s="38"/>
      <c r="C76" s="38"/>
      <c r="D76" s="152"/>
      <c r="E76" s="144"/>
      <c r="F76" s="149"/>
      <c r="G76" s="146"/>
      <c r="H76" s="146"/>
      <c r="I76" s="147"/>
      <c r="J76" s="38"/>
      <c r="K76" s="38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5"/>
      <c r="X76" s="5"/>
      <c r="Y76" s="5"/>
      <c r="Z76" s="5"/>
    </row>
    <row r="77" ht="19.5" customHeight="1">
      <c r="A77" s="148"/>
      <c r="B77" s="35" t="s">
        <v>30</v>
      </c>
      <c r="C77" s="141" t="s">
        <v>9</v>
      </c>
      <c r="D77" s="139">
        <v>6.0</v>
      </c>
      <c r="E77" s="139" t="s">
        <v>154</v>
      </c>
      <c r="F77" s="139" t="s">
        <v>154</v>
      </c>
      <c r="G77" s="139" t="s">
        <v>154</v>
      </c>
      <c r="H77" s="139" t="s">
        <v>154</v>
      </c>
      <c r="I77" s="139" t="s">
        <v>154</v>
      </c>
      <c r="J77" s="142">
        <f>D78*D77</f>
        <v>0</v>
      </c>
      <c r="K77" s="143" t="str">
        <f>D78</f>
        <v/>
      </c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9.5" customHeight="1">
      <c r="A78" s="37"/>
      <c r="B78" s="37"/>
      <c r="C78" s="38"/>
      <c r="D78" s="144"/>
      <c r="E78" s="145"/>
      <c r="F78" s="146"/>
      <c r="G78" s="146"/>
      <c r="H78" s="146"/>
      <c r="I78" s="147"/>
      <c r="J78" s="38"/>
      <c r="K78" s="38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9.5" customHeight="1">
      <c r="A79" s="37"/>
      <c r="B79" s="37"/>
      <c r="C79" s="141" t="s">
        <v>10</v>
      </c>
      <c r="D79" s="139">
        <v>10.2</v>
      </c>
      <c r="E79" s="139" t="s">
        <v>154</v>
      </c>
      <c r="F79" s="139" t="s">
        <v>154</v>
      </c>
      <c r="G79" s="139" t="s">
        <v>154</v>
      </c>
      <c r="H79" s="139" t="s">
        <v>154</v>
      </c>
      <c r="I79" s="139" t="s">
        <v>154</v>
      </c>
      <c r="J79" s="142">
        <f>D80*D79</f>
        <v>0</v>
      </c>
      <c r="K79" s="143" t="str">
        <f>D80</f>
        <v/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9.5" customHeight="1">
      <c r="A80" s="37"/>
      <c r="B80" s="37"/>
      <c r="C80" s="38"/>
      <c r="D80" s="90"/>
      <c r="E80" s="145"/>
      <c r="F80" s="146"/>
      <c r="G80" s="146"/>
      <c r="H80" s="146"/>
      <c r="I80" s="147"/>
      <c r="J80" s="38"/>
      <c r="K80" s="38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9.5" customHeight="1">
      <c r="A81" s="37"/>
      <c r="B81" s="37"/>
      <c r="C81" s="141" t="s">
        <v>11</v>
      </c>
      <c r="D81" s="139">
        <v>18.0</v>
      </c>
      <c r="E81" s="139" t="s">
        <v>154</v>
      </c>
      <c r="F81" s="102"/>
      <c r="G81" s="139" t="s">
        <v>154</v>
      </c>
      <c r="H81" s="139" t="s">
        <v>154</v>
      </c>
      <c r="I81" s="139" t="s">
        <v>154</v>
      </c>
      <c r="J81" s="142">
        <f>D82*D81</f>
        <v>0</v>
      </c>
      <c r="K81" s="143" t="str">
        <f>D82</f>
        <v/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9.5" customHeight="1">
      <c r="A82" s="38"/>
      <c r="B82" s="38"/>
      <c r="C82" s="38"/>
      <c r="D82" s="90"/>
      <c r="E82" s="139"/>
      <c r="F82" s="139"/>
      <c r="G82" s="139"/>
      <c r="H82" s="139"/>
      <c r="I82" s="139"/>
      <c r="J82" s="38"/>
      <c r="K82" s="38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9.5" customHeight="1">
      <c r="A83" s="153"/>
      <c r="B83" s="154" t="s">
        <v>31</v>
      </c>
      <c r="C83" s="141" t="s">
        <v>9</v>
      </c>
      <c r="D83" s="139">
        <v>6.0</v>
      </c>
      <c r="E83" s="139">
        <v>6.0</v>
      </c>
      <c r="F83" s="139">
        <v>6.0</v>
      </c>
      <c r="G83" s="139" t="s">
        <v>154</v>
      </c>
      <c r="H83" s="139" t="s">
        <v>154</v>
      </c>
      <c r="I83" s="139" t="s">
        <v>154</v>
      </c>
      <c r="J83" s="142">
        <f>D84*D83+E84*E83+F84*F83</f>
        <v>0</v>
      </c>
      <c r="K83" s="143">
        <f>D84+E84+F84</f>
        <v>0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9.5" customHeight="1">
      <c r="A84" s="37"/>
      <c r="B84" s="37"/>
      <c r="C84" s="38"/>
      <c r="D84" s="144"/>
      <c r="E84" s="144"/>
      <c r="F84" s="144"/>
      <c r="G84" s="145"/>
      <c r="H84" s="146"/>
      <c r="I84" s="147"/>
      <c r="J84" s="38"/>
      <c r="K84" s="38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9.5" customHeight="1">
      <c r="A85" s="37"/>
      <c r="B85" s="37"/>
      <c r="C85" s="141" t="s">
        <v>10</v>
      </c>
      <c r="D85" s="139">
        <v>7.2</v>
      </c>
      <c r="E85" s="139">
        <v>6.0</v>
      </c>
      <c r="F85" s="139">
        <v>6.0</v>
      </c>
      <c r="G85" s="139" t="s">
        <v>154</v>
      </c>
      <c r="H85" s="139" t="s">
        <v>154</v>
      </c>
      <c r="I85" s="139" t="s">
        <v>154</v>
      </c>
      <c r="J85" s="142">
        <f>D86*D85+E86*E85+F86*F85</f>
        <v>0</v>
      </c>
      <c r="K85" s="143">
        <f>D86+E86+F86</f>
        <v>0</v>
      </c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9.5" customHeight="1">
      <c r="A86" s="37"/>
      <c r="B86" s="37"/>
      <c r="C86" s="38"/>
      <c r="D86" s="144"/>
      <c r="E86" s="144"/>
      <c r="F86" s="144"/>
      <c r="G86" s="145"/>
      <c r="H86" s="146"/>
      <c r="I86" s="147"/>
      <c r="J86" s="38"/>
      <c r="K86" s="38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9.5" customHeight="1">
      <c r="A87" s="37"/>
      <c r="B87" s="37"/>
      <c r="C87" s="141" t="s">
        <v>11</v>
      </c>
      <c r="D87" s="139">
        <v>12.0</v>
      </c>
      <c r="E87" s="139">
        <v>6.6</v>
      </c>
      <c r="F87" s="139">
        <v>6.6</v>
      </c>
      <c r="G87" s="139" t="s">
        <v>154</v>
      </c>
      <c r="H87" s="139" t="s">
        <v>154</v>
      </c>
      <c r="I87" s="139" t="s">
        <v>154</v>
      </c>
      <c r="J87" s="142">
        <f>D88*D87+E88*E87+F88*F87</f>
        <v>0</v>
      </c>
      <c r="K87" s="143">
        <f>D88+E88+F88</f>
        <v>0</v>
      </c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9.5" customHeight="1">
      <c r="A88" s="37"/>
      <c r="B88" s="37"/>
      <c r="C88" s="38"/>
      <c r="D88" s="144"/>
      <c r="E88" s="144"/>
      <c r="F88" s="144"/>
      <c r="G88" s="145"/>
      <c r="H88" s="146"/>
      <c r="I88" s="147"/>
      <c r="J88" s="38"/>
      <c r="K88" s="38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9.5" customHeight="1">
      <c r="A89" s="37"/>
      <c r="B89" s="37"/>
      <c r="C89" s="141" t="s">
        <v>12</v>
      </c>
      <c r="D89" s="139">
        <v>24.0</v>
      </c>
      <c r="E89" s="139">
        <v>13.2</v>
      </c>
      <c r="F89" s="139">
        <v>13.2</v>
      </c>
      <c r="G89" s="139" t="s">
        <v>154</v>
      </c>
      <c r="H89" s="139" t="s">
        <v>154</v>
      </c>
      <c r="I89" s="139" t="s">
        <v>154</v>
      </c>
      <c r="J89" s="142">
        <f>D90*D89+E90*E89+F90*F89</f>
        <v>0</v>
      </c>
      <c r="K89" s="143">
        <f>D90+E90+F90</f>
        <v>0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9.5" customHeight="1">
      <c r="A90" s="38"/>
      <c r="B90" s="38"/>
      <c r="C90" s="38"/>
      <c r="D90" s="144"/>
      <c r="E90" s="144"/>
      <c r="F90" s="144"/>
      <c r="G90" s="145"/>
      <c r="H90" s="146"/>
      <c r="I90" s="147"/>
      <c r="J90" s="38"/>
      <c r="K90" s="38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9.5" customHeight="1">
      <c r="A91" s="155"/>
      <c r="B91" s="156" t="s">
        <v>32</v>
      </c>
      <c r="C91" s="141" t="s">
        <v>9</v>
      </c>
      <c r="D91" s="139">
        <v>6.0</v>
      </c>
      <c r="E91" s="139" t="s">
        <v>154</v>
      </c>
      <c r="F91" s="139" t="s">
        <v>154</v>
      </c>
      <c r="G91" s="139" t="s">
        <v>154</v>
      </c>
      <c r="H91" s="139" t="s">
        <v>154</v>
      </c>
      <c r="I91" s="139" t="s">
        <v>154</v>
      </c>
      <c r="J91" s="142">
        <f>D92*D91</f>
        <v>0</v>
      </c>
      <c r="K91" s="143" t="str">
        <f>D92</f>
        <v/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9.5" customHeight="1">
      <c r="A92" s="37"/>
      <c r="B92" s="37"/>
      <c r="C92" s="38"/>
      <c r="D92" s="90"/>
      <c r="E92" s="145"/>
      <c r="F92" s="146"/>
      <c r="G92" s="146"/>
      <c r="H92" s="146"/>
      <c r="I92" s="147"/>
      <c r="J92" s="38"/>
      <c r="K92" s="38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9.5" customHeight="1">
      <c r="A93" s="37"/>
      <c r="B93" s="37"/>
      <c r="C93" s="141" t="s">
        <v>10</v>
      </c>
      <c r="D93" s="139">
        <v>6.0</v>
      </c>
      <c r="E93" s="139" t="s">
        <v>154</v>
      </c>
      <c r="F93" s="139" t="s">
        <v>154</v>
      </c>
      <c r="G93" s="139" t="s">
        <v>154</v>
      </c>
      <c r="H93" s="139" t="s">
        <v>154</v>
      </c>
      <c r="I93" s="139" t="s">
        <v>154</v>
      </c>
      <c r="J93" s="142">
        <f>D94*D93</f>
        <v>0</v>
      </c>
      <c r="K93" s="143" t="str">
        <f>D94</f>
        <v/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9.5" customHeight="1">
      <c r="A94" s="37"/>
      <c r="B94" s="37"/>
      <c r="C94" s="38"/>
      <c r="D94" s="144"/>
      <c r="E94" s="145"/>
      <c r="F94" s="146"/>
      <c r="G94" s="146"/>
      <c r="H94" s="146"/>
      <c r="I94" s="147"/>
      <c r="J94" s="38"/>
      <c r="K94" s="38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9.5" customHeight="1">
      <c r="A95" s="37"/>
      <c r="B95" s="37"/>
      <c r="C95" s="141" t="s">
        <v>11</v>
      </c>
      <c r="D95" s="139">
        <v>6.0</v>
      </c>
      <c r="E95" s="139" t="s">
        <v>154</v>
      </c>
      <c r="F95" s="139" t="s">
        <v>154</v>
      </c>
      <c r="G95" s="139" t="s">
        <v>154</v>
      </c>
      <c r="H95" s="139" t="s">
        <v>154</v>
      </c>
      <c r="I95" s="139" t="s">
        <v>154</v>
      </c>
      <c r="J95" s="142">
        <f>D96*D95</f>
        <v>0</v>
      </c>
      <c r="K95" s="143" t="str">
        <f>D96</f>
        <v/>
      </c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9.5" customHeight="1">
      <c r="A96" s="37"/>
      <c r="B96" s="37"/>
      <c r="C96" s="38"/>
      <c r="D96" s="144"/>
      <c r="E96" s="145"/>
      <c r="F96" s="146"/>
      <c r="G96" s="146"/>
      <c r="H96" s="146"/>
      <c r="I96" s="147"/>
      <c r="J96" s="38"/>
      <c r="K96" s="38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9.5" customHeight="1">
      <c r="A97" s="37"/>
      <c r="B97" s="37"/>
      <c r="C97" s="141" t="s">
        <v>12</v>
      </c>
      <c r="D97" s="139">
        <v>8.4</v>
      </c>
      <c r="E97" s="139" t="s">
        <v>154</v>
      </c>
      <c r="F97" s="139" t="s">
        <v>154</v>
      </c>
      <c r="G97" s="139" t="s">
        <v>154</v>
      </c>
      <c r="H97" s="139" t="s">
        <v>154</v>
      </c>
      <c r="I97" s="139" t="s">
        <v>154</v>
      </c>
      <c r="J97" s="142">
        <f>D98*D97</f>
        <v>0</v>
      </c>
      <c r="K97" s="143" t="str">
        <f>D98</f>
        <v/>
      </c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9.5" customHeight="1">
      <c r="A98" s="38"/>
      <c r="B98" s="38"/>
      <c r="C98" s="38"/>
      <c r="D98" s="90"/>
      <c r="E98" s="145"/>
      <c r="F98" s="146"/>
      <c r="G98" s="146"/>
      <c r="H98" s="146"/>
      <c r="I98" s="147"/>
      <c r="J98" s="38"/>
      <c r="K98" s="38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9.5" customHeight="1">
      <c r="A99" s="148"/>
      <c r="B99" s="35" t="s">
        <v>33</v>
      </c>
      <c r="C99" s="141" t="s">
        <v>9</v>
      </c>
      <c r="D99" s="139">
        <v>6.0</v>
      </c>
      <c r="E99" s="139" t="s">
        <v>154</v>
      </c>
      <c r="F99" s="139" t="s">
        <v>154</v>
      </c>
      <c r="G99" s="139" t="s">
        <v>154</v>
      </c>
      <c r="H99" s="139" t="s">
        <v>154</v>
      </c>
      <c r="I99" s="139" t="s">
        <v>154</v>
      </c>
      <c r="J99" s="142">
        <f>D100*D99</f>
        <v>0</v>
      </c>
      <c r="K99" s="143" t="str">
        <f>D100</f>
        <v/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9.5" customHeight="1">
      <c r="A100" s="37"/>
      <c r="B100" s="37"/>
      <c r="C100" s="38"/>
      <c r="D100" s="90"/>
      <c r="E100" s="145"/>
      <c r="F100" s="146"/>
      <c r="G100" s="146"/>
      <c r="H100" s="146"/>
      <c r="I100" s="147"/>
      <c r="J100" s="38"/>
      <c r="K100" s="38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9.5" customHeight="1">
      <c r="A101" s="37"/>
      <c r="B101" s="37"/>
      <c r="C101" s="141" t="s">
        <v>10</v>
      </c>
      <c r="D101" s="139">
        <v>9.0</v>
      </c>
      <c r="E101" s="139">
        <v>6.0</v>
      </c>
      <c r="F101" s="139">
        <v>6.0</v>
      </c>
      <c r="G101" s="139" t="s">
        <v>154</v>
      </c>
      <c r="H101" s="139" t="s">
        <v>154</v>
      </c>
      <c r="I101" s="139" t="s">
        <v>154</v>
      </c>
      <c r="J101" s="142">
        <f>D102*D101+E102*E101+F102*F101</f>
        <v>0</v>
      </c>
      <c r="K101" s="143">
        <f>D102+E102+F102</f>
        <v>0</v>
      </c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9.5" customHeight="1">
      <c r="A102" s="37"/>
      <c r="B102" s="37"/>
      <c r="C102" s="38"/>
      <c r="D102" s="144"/>
      <c r="E102" s="102"/>
      <c r="F102" s="144"/>
      <c r="G102" s="145"/>
      <c r="H102" s="146"/>
      <c r="I102" s="147"/>
      <c r="J102" s="38"/>
      <c r="K102" s="38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9.5" customHeight="1">
      <c r="A103" s="37"/>
      <c r="B103" s="37"/>
      <c r="C103" s="141" t="s">
        <v>11</v>
      </c>
      <c r="D103" s="139">
        <v>15.6</v>
      </c>
      <c r="E103" s="139">
        <v>6.0</v>
      </c>
      <c r="F103" s="139">
        <v>6.0</v>
      </c>
      <c r="G103" s="139" t="s">
        <v>154</v>
      </c>
      <c r="H103" s="139" t="s">
        <v>154</v>
      </c>
      <c r="I103" s="139" t="s">
        <v>154</v>
      </c>
      <c r="J103" s="142">
        <f>D104*D103+E104*E103+F104*F103</f>
        <v>0</v>
      </c>
      <c r="K103" s="143">
        <f>D104+E104+F104</f>
        <v>0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9.5" customHeight="1">
      <c r="A104" s="37"/>
      <c r="B104" s="37"/>
      <c r="C104" s="38"/>
      <c r="D104" s="144"/>
      <c r="E104" s="144"/>
      <c r="F104" s="144"/>
      <c r="G104" s="145"/>
      <c r="H104" s="146"/>
      <c r="I104" s="147"/>
      <c r="J104" s="38"/>
      <c r="K104" s="38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9.5" customHeight="1">
      <c r="A105" s="37"/>
      <c r="B105" s="37"/>
      <c r="C105" s="141" t="s">
        <v>12</v>
      </c>
      <c r="D105" s="139">
        <v>27.6</v>
      </c>
      <c r="E105" s="139">
        <v>10.8</v>
      </c>
      <c r="F105" s="139">
        <v>10.8</v>
      </c>
      <c r="G105" s="139" t="s">
        <v>154</v>
      </c>
      <c r="H105" s="139" t="s">
        <v>154</v>
      </c>
      <c r="I105" s="139" t="s">
        <v>154</v>
      </c>
      <c r="J105" s="142">
        <f>D106*D105+E106*E105+F106*F105</f>
        <v>0</v>
      </c>
      <c r="K105" s="143">
        <f>D106+E106+F106</f>
        <v>0</v>
      </c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9.5" customHeight="1">
      <c r="A106" s="38"/>
      <c r="B106" s="38"/>
      <c r="C106" s="38"/>
      <c r="D106" s="90"/>
      <c r="E106" s="144"/>
      <c r="F106" s="90"/>
      <c r="G106" s="145"/>
      <c r="H106" s="146"/>
      <c r="I106" s="147"/>
      <c r="J106" s="38"/>
      <c r="K106" s="38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9.5" customHeight="1">
      <c r="A107" s="148"/>
      <c r="B107" s="35"/>
      <c r="C107" s="141" t="s">
        <v>10</v>
      </c>
      <c r="D107" s="139">
        <v>6.0</v>
      </c>
      <c r="E107" s="139">
        <v>6.0</v>
      </c>
      <c r="F107" s="139">
        <v>6.0</v>
      </c>
      <c r="G107" s="139" t="s">
        <v>154</v>
      </c>
      <c r="H107" s="139" t="s">
        <v>154</v>
      </c>
      <c r="I107" s="139" t="s">
        <v>154</v>
      </c>
      <c r="J107" s="142">
        <f>D108*D107+E108*E107+F108*F107</f>
        <v>0</v>
      </c>
      <c r="K107" s="143">
        <f>D108+E108+F108</f>
        <v>0</v>
      </c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9.5" customHeight="1">
      <c r="A108" s="37"/>
      <c r="B108" s="37"/>
      <c r="C108" s="38"/>
      <c r="D108" s="90"/>
      <c r="E108" s="90"/>
      <c r="F108" s="90"/>
      <c r="G108" s="145"/>
      <c r="H108" s="146"/>
      <c r="I108" s="147"/>
      <c r="J108" s="38"/>
      <c r="K108" s="38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9.5" customHeight="1">
      <c r="A109" s="37"/>
      <c r="B109" s="37"/>
      <c r="C109" s="141" t="s">
        <v>11</v>
      </c>
      <c r="D109" s="139">
        <v>10.2</v>
      </c>
      <c r="E109" s="139">
        <v>7.2</v>
      </c>
      <c r="F109" s="139">
        <v>7.2</v>
      </c>
      <c r="G109" s="139" t="s">
        <v>154</v>
      </c>
      <c r="H109" s="139" t="s">
        <v>154</v>
      </c>
      <c r="I109" s="139" t="s">
        <v>154</v>
      </c>
      <c r="J109" s="142">
        <f>D110*D109+E110*E109+F110*F109</f>
        <v>0</v>
      </c>
      <c r="K109" s="143">
        <f>D110+E110+F110</f>
        <v>0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9.5" customHeight="1">
      <c r="A110" s="37"/>
      <c r="B110" s="37"/>
      <c r="C110" s="38"/>
      <c r="D110" s="144"/>
      <c r="E110" s="90"/>
      <c r="F110" s="144"/>
      <c r="G110" s="145"/>
      <c r="H110" s="146"/>
      <c r="I110" s="147"/>
      <c r="J110" s="38"/>
      <c r="K110" s="38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9.5" customHeight="1">
      <c r="A111" s="37"/>
      <c r="B111" s="37"/>
      <c r="C111" s="141" t="s">
        <v>12</v>
      </c>
      <c r="D111" s="139">
        <v>16.2</v>
      </c>
      <c r="E111" s="139">
        <v>9.0</v>
      </c>
      <c r="F111" s="139">
        <v>9.0</v>
      </c>
      <c r="G111" s="139" t="s">
        <v>154</v>
      </c>
      <c r="H111" s="139" t="s">
        <v>154</v>
      </c>
      <c r="I111" s="139" t="s">
        <v>154</v>
      </c>
      <c r="J111" s="142">
        <f>D112*D111+E112*E111+F112*F111</f>
        <v>0</v>
      </c>
      <c r="K111" s="143">
        <f>D112+E112+F112</f>
        <v>0</v>
      </c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9.5" customHeight="1">
      <c r="A112" s="38"/>
      <c r="B112" s="38"/>
      <c r="C112" s="38"/>
      <c r="D112" s="144"/>
      <c r="E112" s="144"/>
      <c r="F112" s="90"/>
      <c r="G112" s="145"/>
      <c r="H112" s="146"/>
      <c r="I112" s="147"/>
      <c r="J112" s="38"/>
      <c r="K112" s="38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9.5" customHeight="1">
      <c r="A113" s="148"/>
      <c r="B113" s="35" t="s">
        <v>35</v>
      </c>
      <c r="C113" s="141" t="s">
        <v>9</v>
      </c>
      <c r="D113" s="139">
        <v>6.0</v>
      </c>
      <c r="E113" s="139" t="s">
        <v>154</v>
      </c>
      <c r="F113" s="139" t="s">
        <v>154</v>
      </c>
      <c r="G113" s="139" t="s">
        <v>154</v>
      </c>
      <c r="H113" s="139" t="s">
        <v>154</v>
      </c>
      <c r="I113" s="139" t="s">
        <v>154</v>
      </c>
      <c r="J113" s="142">
        <f>D114*D113</f>
        <v>0</v>
      </c>
      <c r="K113" s="143" t="str">
        <f>D114</f>
        <v/>
      </c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9.5" customHeight="1">
      <c r="A114" s="37"/>
      <c r="B114" s="37"/>
      <c r="C114" s="38"/>
      <c r="D114" s="144"/>
      <c r="E114" s="145"/>
      <c r="F114" s="146"/>
      <c r="G114" s="146"/>
      <c r="H114" s="146"/>
      <c r="I114" s="147"/>
      <c r="J114" s="38"/>
      <c r="K114" s="38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9.5" customHeight="1">
      <c r="A115" s="37"/>
      <c r="B115" s="37"/>
      <c r="C115" s="141" t="s">
        <v>10</v>
      </c>
      <c r="D115" s="139">
        <v>14.4</v>
      </c>
      <c r="E115" s="139" t="s">
        <v>154</v>
      </c>
      <c r="F115" s="139" t="s">
        <v>154</v>
      </c>
      <c r="G115" s="139" t="s">
        <v>154</v>
      </c>
      <c r="H115" s="139" t="s">
        <v>154</v>
      </c>
      <c r="I115" s="139" t="s">
        <v>154</v>
      </c>
      <c r="J115" s="142">
        <f>D116*D115</f>
        <v>0</v>
      </c>
      <c r="K115" s="143" t="str">
        <f>D116</f>
        <v/>
      </c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9.5" customHeight="1">
      <c r="A116" s="37"/>
      <c r="B116" s="37"/>
      <c r="C116" s="38"/>
      <c r="D116" s="144"/>
      <c r="E116" s="145"/>
      <c r="F116" s="146"/>
      <c r="G116" s="146"/>
      <c r="H116" s="146"/>
      <c r="I116" s="147"/>
      <c r="J116" s="38"/>
      <c r="K116" s="38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9.5" customHeight="1">
      <c r="A117" s="37"/>
      <c r="B117" s="37"/>
      <c r="C117" s="141" t="s">
        <v>11</v>
      </c>
      <c r="D117" s="139">
        <v>32.4</v>
      </c>
      <c r="E117" s="139" t="s">
        <v>154</v>
      </c>
      <c r="F117" s="139" t="s">
        <v>154</v>
      </c>
      <c r="G117" s="139" t="s">
        <v>154</v>
      </c>
      <c r="H117" s="139" t="s">
        <v>154</v>
      </c>
      <c r="I117" s="139" t="s">
        <v>154</v>
      </c>
      <c r="J117" s="142">
        <f>D118*D117</f>
        <v>0</v>
      </c>
      <c r="K117" s="143" t="str">
        <f>D118</f>
        <v/>
      </c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9.5" customHeight="1">
      <c r="A118" s="37"/>
      <c r="B118" s="37"/>
      <c r="C118" s="38"/>
      <c r="D118" s="144"/>
      <c r="E118" s="145"/>
      <c r="F118" s="146"/>
      <c r="G118" s="146"/>
      <c r="H118" s="146"/>
      <c r="I118" s="147"/>
      <c r="J118" s="38"/>
      <c r="K118" s="38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9.5" customHeight="1">
      <c r="A119" s="37"/>
      <c r="B119" s="37"/>
      <c r="C119" s="141" t="s">
        <v>12</v>
      </c>
      <c r="D119" s="139">
        <v>57.6</v>
      </c>
      <c r="E119" s="139" t="s">
        <v>154</v>
      </c>
      <c r="F119" s="139" t="s">
        <v>154</v>
      </c>
      <c r="G119" s="139" t="s">
        <v>154</v>
      </c>
      <c r="H119" s="139" t="s">
        <v>154</v>
      </c>
      <c r="I119" s="139" t="s">
        <v>154</v>
      </c>
      <c r="J119" s="142">
        <f>D120*D119</f>
        <v>0</v>
      </c>
      <c r="K119" s="143" t="str">
        <f>D120</f>
        <v/>
      </c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9.5" customHeight="1">
      <c r="A120" s="38"/>
      <c r="B120" s="38"/>
      <c r="C120" s="38"/>
      <c r="D120" s="144"/>
      <c r="E120" s="145"/>
      <c r="F120" s="146"/>
      <c r="G120" s="146"/>
      <c r="H120" s="146"/>
      <c r="I120" s="147"/>
      <c r="J120" s="38"/>
      <c r="K120" s="38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9.5" customHeight="1">
      <c r="A121" s="148"/>
      <c r="B121" s="35" t="s">
        <v>36</v>
      </c>
      <c r="C121" s="141" t="s">
        <v>9</v>
      </c>
      <c r="D121" s="139">
        <v>6.0</v>
      </c>
      <c r="E121" s="139" t="s">
        <v>154</v>
      </c>
      <c r="F121" s="139" t="s">
        <v>154</v>
      </c>
      <c r="G121" s="139" t="s">
        <v>154</v>
      </c>
      <c r="H121" s="139" t="s">
        <v>154</v>
      </c>
      <c r="I121" s="139" t="s">
        <v>154</v>
      </c>
      <c r="J121" s="142">
        <f>D122*D121</f>
        <v>0</v>
      </c>
      <c r="K121" s="143" t="str">
        <f>D122</f>
        <v/>
      </c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9.5" customHeight="1">
      <c r="A122" s="37"/>
      <c r="B122" s="37"/>
      <c r="C122" s="38"/>
      <c r="D122" s="144"/>
      <c r="E122" s="145"/>
      <c r="F122" s="146"/>
      <c r="G122" s="146"/>
      <c r="H122" s="146"/>
      <c r="I122" s="147"/>
      <c r="J122" s="38"/>
      <c r="K122" s="38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9.5" customHeight="1">
      <c r="A123" s="37"/>
      <c r="B123" s="37"/>
      <c r="C123" s="141" t="s">
        <v>10</v>
      </c>
      <c r="D123" s="139">
        <v>14.4</v>
      </c>
      <c r="E123" s="139" t="s">
        <v>154</v>
      </c>
      <c r="F123" s="139" t="s">
        <v>154</v>
      </c>
      <c r="G123" s="139" t="s">
        <v>154</v>
      </c>
      <c r="H123" s="139" t="s">
        <v>154</v>
      </c>
      <c r="I123" s="139" t="s">
        <v>154</v>
      </c>
      <c r="J123" s="142">
        <f>D124*D123</f>
        <v>0</v>
      </c>
      <c r="K123" s="143" t="str">
        <f>D124</f>
        <v/>
      </c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9.5" customHeight="1">
      <c r="A124" s="37"/>
      <c r="B124" s="37"/>
      <c r="C124" s="38"/>
      <c r="D124" s="144"/>
      <c r="E124" s="145"/>
      <c r="F124" s="146"/>
      <c r="G124" s="146"/>
      <c r="H124" s="146"/>
      <c r="I124" s="147"/>
      <c r="J124" s="38"/>
      <c r="K124" s="38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9.5" customHeight="1">
      <c r="A125" s="37"/>
      <c r="B125" s="37"/>
      <c r="C125" s="141" t="s">
        <v>11</v>
      </c>
      <c r="D125" s="139">
        <v>32.4</v>
      </c>
      <c r="E125" s="139" t="s">
        <v>154</v>
      </c>
      <c r="F125" s="139" t="s">
        <v>154</v>
      </c>
      <c r="G125" s="139" t="s">
        <v>154</v>
      </c>
      <c r="H125" s="139" t="s">
        <v>154</v>
      </c>
      <c r="I125" s="139" t="s">
        <v>154</v>
      </c>
      <c r="J125" s="142">
        <f>D126*D125</f>
        <v>0</v>
      </c>
      <c r="K125" s="143" t="str">
        <f>D126</f>
        <v/>
      </c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9.5" customHeight="1">
      <c r="A126" s="37"/>
      <c r="B126" s="37"/>
      <c r="C126" s="38"/>
      <c r="D126" s="144"/>
      <c r="E126" s="145"/>
      <c r="F126" s="146"/>
      <c r="G126" s="146"/>
      <c r="H126" s="146"/>
      <c r="I126" s="147"/>
      <c r="J126" s="38"/>
      <c r="K126" s="38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9.5" customHeight="1">
      <c r="A127" s="37"/>
      <c r="B127" s="37"/>
      <c r="C127" s="141" t="s">
        <v>12</v>
      </c>
      <c r="D127" s="139">
        <v>57.6</v>
      </c>
      <c r="E127" s="139" t="s">
        <v>154</v>
      </c>
      <c r="F127" s="139" t="s">
        <v>154</v>
      </c>
      <c r="G127" s="139" t="s">
        <v>154</v>
      </c>
      <c r="H127" s="139" t="s">
        <v>154</v>
      </c>
      <c r="I127" s="139" t="s">
        <v>154</v>
      </c>
      <c r="J127" s="142">
        <f>D128*D127</f>
        <v>0</v>
      </c>
      <c r="K127" s="143" t="str">
        <f>D128</f>
        <v/>
      </c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9.5" customHeight="1">
      <c r="A128" s="38"/>
      <c r="B128" s="38"/>
      <c r="C128" s="38"/>
      <c r="D128" s="144"/>
      <c r="E128" s="145"/>
      <c r="F128" s="146"/>
      <c r="G128" s="146"/>
      <c r="H128" s="146"/>
      <c r="I128" s="147"/>
      <c r="J128" s="38"/>
      <c r="K128" s="38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9.5" customHeight="1">
      <c r="A129" s="148"/>
      <c r="B129" s="35" t="s">
        <v>37</v>
      </c>
      <c r="C129" s="141" t="s">
        <v>9</v>
      </c>
      <c r="D129" s="139">
        <v>6.0</v>
      </c>
      <c r="E129" s="139" t="s">
        <v>154</v>
      </c>
      <c r="F129" s="139" t="s">
        <v>154</v>
      </c>
      <c r="G129" s="139" t="s">
        <v>154</v>
      </c>
      <c r="H129" s="139" t="s">
        <v>154</v>
      </c>
      <c r="I129" s="139" t="s">
        <v>154</v>
      </c>
      <c r="J129" s="142">
        <f>D130*D129</f>
        <v>0</v>
      </c>
      <c r="K129" s="143" t="str">
        <f>D130</f>
        <v/>
      </c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9.5" customHeight="1">
      <c r="A130" s="37"/>
      <c r="B130" s="37"/>
      <c r="C130" s="38"/>
      <c r="D130" s="144"/>
      <c r="E130" s="145"/>
      <c r="F130" s="146"/>
      <c r="G130" s="146"/>
      <c r="H130" s="146"/>
      <c r="I130" s="147"/>
      <c r="J130" s="38"/>
      <c r="K130" s="38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9.5" customHeight="1">
      <c r="A131" s="37"/>
      <c r="B131" s="37"/>
      <c r="C131" s="141" t="s">
        <v>10</v>
      </c>
      <c r="D131" s="139">
        <v>14.4</v>
      </c>
      <c r="E131" s="139" t="s">
        <v>154</v>
      </c>
      <c r="F131" s="139" t="s">
        <v>154</v>
      </c>
      <c r="G131" s="139" t="s">
        <v>154</v>
      </c>
      <c r="H131" s="139" t="s">
        <v>154</v>
      </c>
      <c r="I131" s="139" t="s">
        <v>154</v>
      </c>
      <c r="J131" s="142">
        <f>D132*D131</f>
        <v>0</v>
      </c>
      <c r="K131" s="143" t="str">
        <f>D132</f>
        <v/>
      </c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9.5" customHeight="1">
      <c r="A132" s="37"/>
      <c r="B132" s="37"/>
      <c r="C132" s="38"/>
      <c r="D132" s="144"/>
      <c r="E132" s="145"/>
      <c r="F132" s="146"/>
      <c r="G132" s="146"/>
      <c r="H132" s="146"/>
      <c r="I132" s="147"/>
      <c r="J132" s="38"/>
      <c r="K132" s="38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9.5" customHeight="1">
      <c r="A133" s="37"/>
      <c r="B133" s="37"/>
      <c r="C133" s="141" t="s">
        <v>11</v>
      </c>
      <c r="D133" s="139">
        <v>32.4</v>
      </c>
      <c r="E133" s="139" t="s">
        <v>154</v>
      </c>
      <c r="F133" s="139" t="s">
        <v>154</v>
      </c>
      <c r="G133" s="139" t="s">
        <v>154</v>
      </c>
      <c r="H133" s="139" t="s">
        <v>154</v>
      </c>
      <c r="I133" s="139" t="s">
        <v>154</v>
      </c>
      <c r="J133" s="142">
        <f>D134*D133</f>
        <v>0</v>
      </c>
      <c r="K133" s="143" t="str">
        <f>D134</f>
        <v/>
      </c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9.5" customHeight="1">
      <c r="A134" s="37"/>
      <c r="B134" s="37"/>
      <c r="C134" s="38"/>
      <c r="D134" s="90"/>
      <c r="E134" s="145"/>
      <c r="F134" s="146"/>
      <c r="G134" s="146"/>
      <c r="H134" s="146"/>
      <c r="I134" s="147"/>
      <c r="J134" s="38"/>
      <c r="K134" s="38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9.5" customHeight="1">
      <c r="A135" s="37"/>
      <c r="B135" s="37"/>
      <c r="C135" s="141" t="s">
        <v>12</v>
      </c>
      <c r="D135" s="139">
        <v>57.6</v>
      </c>
      <c r="E135" s="139" t="s">
        <v>154</v>
      </c>
      <c r="F135" s="139" t="s">
        <v>154</v>
      </c>
      <c r="G135" s="139" t="s">
        <v>154</v>
      </c>
      <c r="H135" s="139" t="s">
        <v>154</v>
      </c>
      <c r="I135" s="139" t="s">
        <v>154</v>
      </c>
      <c r="J135" s="142">
        <f>D136*D135</f>
        <v>0</v>
      </c>
      <c r="K135" s="143" t="str">
        <f>D136</f>
        <v/>
      </c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9.5" customHeight="1">
      <c r="A136" s="38"/>
      <c r="B136" s="38"/>
      <c r="C136" s="38"/>
      <c r="D136" s="144"/>
      <c r="E136" s="145"/>
      <c r="F136" s="146"/>
      <c r="G136" s="146"/>
      <c r="H136" s="146"/>
      <c r="I136" s="147"/>
      <c r="J136" s="38"/>
      <c r="K136" s="38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9.5" customHeight="1">
      <c r="A137" s="148"/>
      <c r="B137" s="35" t="s">
        <v>157</v>
      </c>
      <c r="C137" s="157" t="s">
        <v>158</v>
      </c>
      <c r="D137" s="139">
        <v>6.0</v>
      </c>
      <c r="E137" s="139">
        <v>6.0</v>
      </c>
      <c r="F137" s="139" t="s">
        <v>154</v>
      </c>
      <c r="G137" s="139" t="s">
        <v>154</v>
      </c>
      <c r="H137" s="139" t="s">
        <v>154</v>
      </c>
      <c r="I137" s="139" t="s">
        <v>154</v>
      </c>
      <c r="J137" s="142">
        <f>D138*D137+E138*E137</f>
        <v>0</v>
      </c>
      <c r="K137" s="143">
        <f>D138+E138</f>
        <v>0</v>
      </c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9.5" customHeight="1">
      <c r="A138" s="37"/>
      <c r="B138" s="37"/>
      <c r="C138" s="158"/>
      <c r="D138" s="144"/>
      <c r="E138" s="144"/>
      <c r="F138" s="145"/>
      <c r="G138" s="146"/>
      <c r="H138" s="146"/>
      <c r="I138" s="147"/>
      <c r="J138" s="38"/>
      <c r="K138" s="38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9.5" customHeight="1">
      <c r="A139" s="37"/>
      <c r="B139" s="37"/>
      <c r="C139" s="157" t="s">
        <v>9</v>
      </c>
      <c r="D139" s="139">
        <v>7.2</v>
      </c>
      <c r="E139" s="139">
        <v>7.2</v>
      </c>
      <c r="F139" s="139" t="s">
        <v>154</v>
      </c>
      <c r="G139" s="139" t="s">
        <v>154</v>
      </c>
      <c r="H139" s="139" t="s">
        <v>154</v>
      </c>
      <c r="I139" s="139" t="s">
        <v>154</v>
      </c>
      <c r="J139" s="142">
        <f>D140*D139+E140*E139</f>
        <v>0</v>
      </c>
      <c r="K139" s="143">
        <f>D140+E140</f>
        <v>0</v>
      </c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9.5" customHeight="1">
      <c r="A140" s="37"/>
      <c r="B140" s="37"/>
      <c r="C140" s="158"/>
      <c r="D140" s="144"/>
      <c r="E140" s="144"/>
      <c r="F140" s="145"/>
      <c r="G140" s="146"/>
      <c r="H140" s="146"/>
      <c r="I140" s="147"/>
      <c r="J140" s="38"/>
      <c r="K140" s="38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9.5" customHeight="1">
      <c r="A141" s="37"/>
      <c r="B141" s="37"/>
      <c r="C141" s="157" t="s">
        <v>10</v>
      </c>
      <c r="D141" s="139">
        <v>16.2</v>
      </c>
      <c r="E141" s="139">
        <v>16.2</v>
      </c>
      <c r="F141" s="139" t="s">
        <v>154</v>
      </c>
      <c r="G141" s="139" t="s">
        <v>154</v>
      </c>
      <c r="H141" s="139" t="s">
        <v>154</v>
      </c>
      <c r="I141" s="139" t="s">
        <v>154</v>
      </c>
      <c r="J141" s="142">
        <f>D142*D141+E142*E141</f>
        <v>0</v>
      </c>
      <c r="K141" s="143">
        <f>D142+E142</f>
        <v>0</v>
      </c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9.5" customHeight="1">
      <c r="A142" s="37"/>
      <c r="B142" s="37"/>
      <c r="C142" s="158"/>
      <c r="D142" s="144"/>
      <c r="E142" s="144"/>
      <c r="F142" s="145"/>
      <c r="G142" s="146"/>
      <c r="H142" s="146"/>
      <c r="I142" s="147"/>
      <c r="J142" s="38"/>
      <c r="K142" s="38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9.5" customHeight="1">
      <c r="A143" s="37"/>
      <c r="B143" s="37"/>
      <c r="C143" s="157" t="s">
        <v>11</v>
      </c>
      <c r="D143" s="139">
        <v>24.6</v>
      </c>
      <c r="E143" s="139">
        <v>24.6</v>
      </c>
      <c r="F143" s="139" t="s">
        <v>154</v>
      </c>
      <c r="G143" s="139" t="s">
        <v>154</v>
      </c>
      <c r="H143" s="139" t="s">
        <v>154</v>
      </c>
      <c r="I143" s="139" t="s">
        <v>154</v>
      </c>
      <c r="J143" s="142">
        <f>D144*D143+E144*E143</f>
        <v>0</v>
      </c>
      <c r="K143" s="143">
        <f>D144+E144</f>
        <v>0</v>
      </c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9.5" customHeight="1">
      <c r="A144" s="37"/>
      <c r="B144" s="37"/>
      <c r="C144" s="158"/>
      <c r="D144" s="144"/>
      <c r="E144" s="144"/>
      <c r="F144" s="145"/>
      <c r="G144" s="146"/>
      <c r="H144" s="146"/>
      <c r="I144" s="147"/>
      <c r="J144" s="38"/>
      <c r="K144" s="38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9.5" customHeight="1">
      <c r="A145" s="37"/>
      <c r="B145" s="37"/>
      <c r="C145" s="157" t="s">
        <v>12</v>
      </c>
      <c r="D145" s="139">
        <v>36.0</v>
      </c>
      <c r="E145" s="139">
        <v>36.0</v>
      </c>
      <c r="F145" s="139" t="s">
        <v>154</v>
      </c>
      <c r="G145" s="139" t="s">
        <v>154</v>
      </c>
      <c r="H145" s="139" t="s">
        <v>154</v>
      </c>
      <c r="I145" s="139" t="s">
        <v>154</v>
      </c>
      <c r="J145" s="142">
        <f>D146*D145+E146*E145</f>
        <v>0</v>
      </c>
      <c r="K145" s="143">
        <f>D146+E146</f>
        <v>0</v>
      </c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9.5" customHeight="1">
      <c r="A146" s="38"/>
      <c r="B146" s="38"/>
      <c r="C146" s="158"/>
      <c r="D146" s="144"/>
      <c r="E146" s="144"/>
      <c r="F146" s="145"/>
      <c r="G146" s="146"/>
      <c r="H146" s="146"/>
      <c r="I146" s="147"/>
      <c r="J146" s="38"/>
      <c r="K146" s="38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9.5" customHeight="1">
      <c r="A147" s="155"/>
      <c r="B147" s="156" t="s">
        <v>159</v>
      </c>
      <c r="C147" s="157" t="s">
        <v>158</v>
      </c>
      <c r="D147" s="139">
        <v>6.0</v>
      </c>
      <c r="E147" s="139">
        <v>6.0</v>
      </c>
      <c r="F147" s="139" t="s">
        <v>154</v>
      </c>
      <c r="G147" s="139" t="s">
        <v>154</v>
      </c>
      <c r="H147" s="139" t="s">
        <v>154</v>
      </c>
      <c r="I147" s="139" t="s">
        <v>154</v>
      </c>
      <c r="J147" s="142">
        <f>D148*D147+E148*E147</f>
        <v>0</v>
      </c>
      <c r="K147" s="143">
        <f>D148+E148</f>
        <v>0</v>
      </c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9.5" customHeight="1">
      <c r="A148" s="37"/>
      <c r="B148" s="37"/>
      <c r="C148" s="158"/>
      <c r="D148" s="144"/>
      <c r="E148" s="144"/>
      <c r="F148" s="145"/>
      <c r="G148" s="146"/>
      <c r="H148" s="146"/>
      <c r="I148" s="147"/>
      <c r="J148" s="38"/>
      <c r="K148" s="38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9.5" customHeight="1">
      <c r="A149" s="37"/>
      <c r="B149" s="37"/>
      <c r="C149" s="157" t="s">
        <v>9</v>
      </c>
      <c r="D149" s="139">
        <v>7.2</v>
      </c>
      <c r="E149" s="139">
        <v>7.2</v>
      </c>
      <c r="F149" s="139" t="s">
        <v>154</v>
      </c>
      <c r="G149" s="139" t="s">
        <v>154</v>
      </c>
      <c r="H149" s="139" t="s">
        <v>154</v>
      </c>
      <c r="I149" s="139" t="s">
        <v>154</v>
      </c>
      <c r="J149" s="142">
        <f>D150*D149+E150*E149</f>
        <v>0</v>
      </c>
      <c r="K149" s="143">
        <f>D150+E150</f>
        <v>0</v>
      </c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9.5" customHeight="1">
      <c r="A150" s="37"/>
      <c r="B150" s="37"/>
      <c r="C150" s="158"/>
      <c r="D150" s="144"/>
      <c r="E150" s="144"/>
      <c r="F150" s="145"/>
      <c r="G150" s="146"/>
      <c r="H150" s="146"/>
      <c r="I150" s="147"/>
      <c r="J150" s="38"/>
      <c r="K150" s="38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9.5" customHeight="1">
      <c r="A151" s="37"/>
      <c r="B151" s="37"/>
      <c r="C151" s="157" t="s">
        <v>10</v>
      </c>
      <c r="D151" s="139">
        <v>16.2</v>
      </c>
      <c r="E151" s="139">
        <v>16.2</v>
      </c>
      <c r="F151" s="139" t="s">
        <v>154</v>
      </c>
      <c r="G151" s="139" t="s">
        <v>154</v>
      </c>
      <c r="H151" s="139" t="s">
        <v>154</v>
      </c>
      <c r="I151" s="139" t="s">
        <v>154</v>
      </c>
      <c r="J151" s="142">
        <f>D152*D151+E152*E151</f>
        <v>0</v>
      </c>
      <c r="K151" s="143">
        <f>D152+E152</f>
        <v>0</v>
      </c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9.5" customHeight="1">
      <c r="A152" s="37"/>
      <c r="B152" s="37"/>
      <c r="C152" s="158"/>
      <c r="D152" s="144"/>
      <c r="E152" s="144"/>
      <c r="F152" s="145"/>
      <c r="G152" s="146"/>
      <c r="H152" s="146"/>
      <c r="I152" s="147"/>
      <c r="J152" s="38"/>
      <c r="K152" s="38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9.5" customHeight="1">
      <c r="A153" s="37"/>
      <c r="B153" s="37"/>
      <c r="C153" s="157" t="s">
        <v>11</v>
      </c>
      <c r="D153" s="139">
        <v>24.6</v>
      </c>
      <c r="E153" s="139">
        <v>24.6</v>
      </c>
      <c r="F153" s="139" t="s">
        <v>154</v>
      </c>
      <c r="G153" s="139" t="s">
        <v>154</v>
      </c>
      <c r="H153" s="139" t="s">
        <v>154</v>
      </c>
      <c r="I153" s="139" t="s">
        <v>154</v>
      </c>
      <c r="J153" s="142">
        <f>D154*D153+E154*E153</f>
        <v>0</v>
      </c>
      <c r="K153" s="143">
        <f>D154+E154</f>
        <v>0</v>
      </c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9.5" customHeight="1">
      <c r="A154" s="37"/>
      <c r="B154" s="37"/>
      <c r="C154" s="158"/>
      <c r="D154" s="144"/>
      <c r="E154" s="144"/>
      <c r="F154" s="145"/>
      <c r="G154" s="146"/>
      <c r="H154" s="146"/>
      <c r="I154" s="147"/>
      <c r="J154" s="38"/>
      <c r="K154" s="38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9.5" customHeight="1">
      <c r="A155" s="37"/>
      <c r="B155" s="37"/>
      <c r="C155" s="157" t="s">
        <v>12</v>
      </c>
      <c r="D155" s="139">
        <v>36.0</v>
      </c>
      <c r="E155" s="139">
        <v>36.0</v>
      </c>
      <c r="F155" s="139" t="s">
        <v>154</v>
      </c>
      <c r="G155" s="139" t="s">
        <v>154</v>
      </c>
      <c r="H155" s="139" t="s">
        <v>154</v>
      </c>
      <c r="I155" s="139" t="s">
        <v>154</v>
      </c>
      <c r="J155" s="142">
        <f>D156*D155+E156*E155</f>
        <v>0</v>
      </c>
      <c r="K155" s="143">
        <f>D156+E156</f>
        <v>0</v>
      </c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9.5" customHeight="1">
      <c r="A156" s="38"/>
      <c r="B156" s="38"/>
      <c r="C156" s="158"/>
      <c r="D156" s="90"/>
      <c r="E156" s="144"/>
      <c r="F156" s="145"/>
      <c r="G156" s="146"/>
      <c r="H156" s="146"/>
      <c r="I156" s="147"/>
      <c r="J156" s="38"/>
      <c r="K156" s="38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9.5" customHeight="1">
      <c r="A157" s="148"/>
      <c r="B157" s="35" t="s">
        <v>160</v>
      </c>
      <c r="C157" s="141" t="s">
        <v>41</v>
      </c>
      <c r="D157" s="151">
        <v>7.8</v>
      </c>
      <c r="E157" s="139" t="s">
        <v>154</v>
      </c>
      <c r="F157" s="139" t="s">
        <v>154</v>
      </c>
      <c r="G157" s="139" t="s">
        <v>154</v>
      </c>
      <c r="H157" s="139" t="s">
        <v>154</v>
      </c>
      <c r="I157" s="139" t="s">
        <v>154</v>
      </c>
      <c r="J157" s="142">
        <f>D158*D157</f>
        <v>0</v>
      </c>
      <c r="K157" s="143" t="str">
        <f>D158</f>
        <v/>
      </c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9.5" customHeight="1">
      <c r="A158" s="37"/>
      <c r="B158" s="37"/>
      <c r="C158" s="38"/>
      <c r="D158" s="152"/>
      <c r="E158" s="149"/>
      <c r="F158" s="146"/>
      <c r="G158" s="146"/>
      <c r="H158" s="146"/>
      <c r="I158" s="147"/>
      <c r="J158" s="38"/>
      <c r="K158" s="38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9.5" customHeight="1">
      <c r="A159" s="37"/>
      <c r="B159" s="37"/>
      <c r="C159" s="141" t="s">
        <v>42</v>
      </c>
      <c r="D159" s="151">
        <v>10.2</v>
      </c>
      <c r="E159" s="139" t="s">
        <v>154</v>
      </c>
      <c r="F159" s="139" t="s">
        <v>154</v>
      </c>
      <c r="G159" s="139" t="s">
        <v>154</v>
      </c>
      <c r="H159" s="139" t="s">
        <v>154</v>
      </c>
      <c r="I159" s="139" t="s">
        <v>154</v>
      </c>
      <c r="J159" s="142">
        <f>D160*D159</f>
        <v>0</v>
      </c>
      <c r="K159" s="143" t="str">
        <f>D160</f>
        <v/>
      </c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9.5" customHeight="1">
      <c r="A160" s="37"/>
      <c r="B160" s="37"/>
      <c r="C160" s="38"/>
      <c r="D160" s="152"/>
      <c r="E160" s="149"/>
      <c r="F160" s="146"/>
      <c r="G160" s="146"/>
      <c r="H160" s="146"/>
      <c r="I160" s="147"/>
      <c r="J160" s="38"/>
      <c r="K160" s="38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9.5" customHeight="1">
      <c r="A161" s="37"/>
      <c r="B161" s="37"/>
      <c r="C161" s="141" t="s">
        <v>43</v>
      </c>
      <c r="D161" s="151">
        <v>12.6</v>
      </c>
      <c r="E161" s="139" t="s">
        <v>154</v>
      </c>
      <c r="F161" s="139" t="s">
        <v>154</v>
      </c>
      <c r="G161" s="139" t="s">
        <v>154</v>
      </c>
      <c r="H161" s="139" t="s">
        <v>154</v>
      </c>
      <c r="I161" s="139" t="s">
        <v>154</v>
      </c>
      <c r="J161" s="142">
        <f>D162*D161</f>
        <v>0</v>
      </c>
      <c r="K161" s="143" t="str">
        <f>D162</f>
        <v/>
      </c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9.5" customHeight="1">
      <c r="A162" s="37"/>
      <c r="B162" s="37"/>
      <c r="C162" s="38"/>
      <c r="D162" s="152"/>
      <c r="E162" s="149"/>
      <c r="F162" s="146"/>
      <c r="G162" s="146"/>
      <c r="H162" s="146"/>
      <c r="I162" s="147"/>
      <c r="J162" s="38"/>
      <c r="K162" s="38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9.5" customHeight="1">
      <c r="A163" s="37"/>
      <c r="B163" s="37"/>
      <c r="C163" s="141" t="s">
        <v>44</v>
      </c>
      <c r="D163" s="151">
        <v>16.2</v>
      </c>
      <c r="E163" s="139" t="s">
        <v>154</v>
      </c>
      <c r="F163" s="139" t="s">
        <v>154</v>
      </c>
      <c r="G163" s="139" t="s">
        <v>154</v>
      </c>
      <c r="H163" s="139" t="s">
        <v>154</v>
      </c>
      <c r="I163" s="139" t="s">
        <v>154</v>
      </c>
      <c r="J163" s="142">
        <f>D164*D163</f>
        <v>0</v>
      </c>
      <c r="K163" s="143" t="str">
        <f>D164</f>
        <v/>
      </c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9.5" customHeight="1">
      <c r="A164" s="38"/>
      <c r="B164" s="38"/>
      <c r="C164" s="38"/>
      <c r="D164" s="90"/>
      <c r="E164" s="149"/>
      <c r="F164" s="146"/>
      <c r="G164" s="146"/>
      <c r="H164" s="146"/>
      <c r="I164" s="147"/>
      <c r="J164" s="38"/>
      <c r="K164" s="38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9.5" customHeight="1">
      <c r="A165" s="148"/>
      <c r="B165" s="35" t="s">
        <v>161</v>
      </c>
      <c r="C165" s="141" t="s">
        <v>41</v>
      </c>
      <c r="D165" s="151">
        <v>7.8</v>
      </c>
      <c r="E165" s="139" t="s">
        <v>154</v>
      </c>
      <c r="F165" s="139" t="s">
        <v>154</v>
      </c>
      <c r="G165" s="139" t="s">
        <v>154</v>
      </c>
      <c r="H165" s="139" t="s">
        <v>154</v>
      </c>
      <c r="I165" s="139" t="s">
        <v>154</v>
      </c>
      <c r="J165" s="142">
        <f>D166*D165</f>
        <v>0</v>
      </c>
      <c r="K165" s="143" t="str">
        <f>D166</f>
        <v/>
      </c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9.5" customHeight="1">
      <c r="A166" s="37"/>
      <c r="B166" s="37"/>
      <c r="C166" s="38"/>
      <c r="D166" s="152"/>
      <c r="E166" s="149"/>
      <c r="F166" s="146"/>
      <c r="G166" s="146"/>
      <c r="H166" s="146"/>
      <c r="I166" s="147"/>
      <c r="J166" s="38"/>
      <c r="K166" s="38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9.5" customHeight="1">
      <c r="A167" s="37"/>
      <c r="B167" s="37"/>
      <c r="C167" s="141" t="s">
        <v>42</v>
      </c>
      <c r="D167" s="151">
        <v>10.2</v>
      </c>
      <c r="E167" s="139" t="s">
        <v>154</v>
      </c>
      <c r="F167" s="139" t="s">
        <v>154</v>
      </c>
      <c r="G167" s="139" t="s">
        <v>154</v>
      </c>
      <c r="H167" s="139" t="s">
        <v>154</v>
      </c>
      <c r="I167" s="139" t="s">
        <v>154</v>
      </c>
      <c r="J167" s="142">
        <f>D168*D167</f>
        <v>0</v>
      </c>
      <c r="K167" s="143" t="str">
        <f>D168</f>
        <v/>
      </c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9.5" customHeight="1">
      <c r="A168" s="37"/>
      <c r="B168" s="37"/>
      <c r="C168" s="38"/>
      <c r="D168" s="152"/>
      <c r="E168" s="149"/>
      <c r="F168" s="146"/>
      <c r="G168" s="146"/>
      <c r="H168" s="146"/>
      <c r="I168" s="147"/>
      <c r="J168" s="38"/>
      <c r="K168" s="38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9.5" customHeight="1">
      <c r="A169" s="37"/>
      <c r="B169" s="37"/>
      <c r="C169" s="141" t="s">
        <v>43</v>
      </c>
      <c r="D169" s="151">
        <v>12.6</v>
      </c>
      <c r="E169" s="139" t="s">
        <v>154</v>
      </c>
      <c r="F169" s="139" t="s">
        <v>154</v>
      </c>
      <c r="G169" s="139" t="s">
        <v>154</v>
      </c>
      <c r="H169" s="139" t="s">
        <v>154</v>
      </c>
      <c r="I169" s="139" t="s">
        <v>154</v>
      </c>
      <c r="J169" s="142">
        <f>D170*D169</f>
        <v>0</v>
      </c>
      <c r="K169" s="143" t="str">
        <f>D170</f>
        <v/>
      </c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9.5" customHeight="1">
      <c r="A170" s="37"/>
      <c r="B170" s="37"/>
      <c r="C170" s="38"/>
      <c r="D170" s="152"/>
      <c r="E170" s="149"/>
      <c r="F170" s="146"/>
      <c r="G170" s="146"/>
      <c r="H170" s="146"/>
      <c r="I170" s="147"/>
      <c r="J170" s="38"/>
      <c r="K170" s="38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9.5" customHeight="1">
      <c r="A171" s="37"/>
      <c r="B171" s="37"/>
      <c r="C171" s="141" t="s">
        <v>44</v>
      </c>
      <c r="D171" s="151">
        <v>16.2</v>
      </c>
      <c r="E171" s="139" t="s">
        <v>154</v>
      </c>
      <c r="F171" s="139" t="s">
        <v>154</v>
      </c>
      <c r="G171" s="139" t="s">
        <v>154</v>
      </c>
      <c r="H171" s="139" t="s">
        <v>154</v>
      </c>
      <c r="I171" s="139" t="s">
        <v>154</v>
      </c>
      <c r="J171" s="142">
        <f>D172*D171</f>
        <v>0</v>
      </c>
      <c r="K171" s="143" t="str">
        <f>D172</f>
        <v/>
      </c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9.5" customHeight="1">
      <c r="A172" s="38"/>
      <c r="B172" s="38"/>
      <c r="C172" s="38"/>
      <c r="D172" s="90"/>
      <c r="E172" s="149"/>
      <c r="F172" s="146"/>
      <c r="G172" s="146"/>
      <c r="H172" s="146"/>
      <c r="I172" s="147"/>
      <c r="J172" s="38"/>
      <c r="K172" s="38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8.0" customHeight="1">
      <c r="A173" s="148"/>
      <c r="B173" s="35" t="s">
        <v>162</v>
      </c>
      <c r="C173" s="141" t="s">
        <v>41</v>
      </c>
      <c r="D173" s="139">
        <v>12.6</v>
      </c>
      <c r="E173" s="139" t="s">
        <v>154</v>
      </c>
      <c r="F173" s="139" t="s">
        <v>154</v>
      </c>
      <c r="G173" s="139" t="s">
        <v>154</v>
      </c>
      <c r="H173" s="139" t="s">
        <v>154</v>
      </c>
      <c r="I173" s="139" t="s">
        <v>154</v>
      </c>
      <c r="J173" s="142">
        <f>D174*D173</f>
        <v>0</v>
      </c>
      <c r="K173" s="143" t="str">
        <f>D174</f>
        <v/>
      </c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75" customHeight="1">
      <c r="A174" s="37"/>
      <c r="B174" s="37"/>
      <c r="C174" s="38"/>
      <c r="D174" s="90"/>
      <c r="E174" s="149"/>
      <c r="F174" s="146"/>
      <c r="G174" s="146"/>
      <c r="H174" s="146"/>
      <c r="I174" s="147"/>
      <c r="J174" s="38"/>
      <c r="K174" s="38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8.0" customHeight="1">
      <c r="A175" s="37"/>
      <c r="B175" s="37"/>
      <c r="C175" s="141" t="s">
        <v>42</v>
      </c>
      <c r="D175" s="139">
        <v>17.4</v>
      </c>
      <c r="E175" s="139" t="s">
        <v>154</v>
      </c>
      <c r="F175" s="139" t="s">
        <v>154</v>
      </c>
      <c r="G175" s="139" t="s">
        <v>154</v>
      </c>
      <c r="H175" s="139" t="s">
        <v>154</v>
      </c>
      <c r="I175" s="139" t="s">
        <v>154</v>
      </c>
      <c r="J175" s="142">
        <f>D176*D175</f>
        <v>0</v>
      </c>
      <c r="K175" s="143" t="str">
        <f>D176</f>
        <v/>
      </c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75" customHeight="1">
      <c r="A176" s="37"/>
      <c r="B176" s="37"/>
      <c r="C176" s="38"/>
      <c r="D176" s="90"/>
      <c r="E176" s="149"/>
      <c r="F176" s="146"/>
      <c r="G176" s="146"/>
      <c r="H176" s="146"/>
      <c r="I176" s="147"/>
      <c r="J176" s="38"/>
      <c r="K176" s="38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75" customHeight="1">
      <c r="A177" s="37"/>
      <c r="B177" s="37"/>
      <c r="C177" s="141" t="s">
        <v>43</v>
      </c>
      <c r="D177" s="139">
        <v>22.8</v>
      </c>
      <c r="E177" s="139" t="s">
        <v>154</v>
      </c>
      <c r="F177" s="139" t="s">
        <v>154</v>
      </c>
      <c r="G177" s="139" t="s">
        <v>154</v>
      </c>
      <c r="H177" s="139" t="s">
        <v>154</v>
      </c>
      <c r="I177" s="139" t="s">
        <v>154</v>
      </c>
      <c r="J177" s="142">
        <f>D178*D177</f>
        <v>0</v>
      </c>
      <c r="K177" s="143" t="str">
        <f>D178</f>
        <v/>
      </c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8.0" customHeight="1">
      <c r="A178" s="37"/>
      <c r="B178" s="37"/>
      <c r="C178" s="38"/>
      <c r="D178" s="90"/>
      <c r="E178" s="149"/>
      <c r="F178" s="146"/>
      <c r="G178" s="146"/>
      <c r="H178" s="146"/>
      <c r="I178" s="147"/>
      <c r="J178" s="38"/>
      <c r="K178" s="38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8.0" customHeight="1">
      <c r="A179" s="37"/>
      <c r="B179" s="37"/>
      <c r="C179" s="141" t="s">
        <v>44</v>
      </c>
      <c r="D179" s="139">
        <v>29.4</v>
      </c>
      <c r="E179" s="139" t="s">
        <v>154</v>
      </c>
      <c r="F179" s="139" t="s">
        <v>154</v>
      </c>
      <c r="G179" s="139" t="s">
        <v>154</v>
      </c>
      <c r="H179" s="139" t="s">
        <v>154</v>
      </c>
      <c r="I179" s="139" t="s">
        <v>154</v>
      </c>
      <c r="J179" s="142">
        <f>D180*D179</f>
        <v>0</v>
      </c>
      <c r="K179" s="143" t="str">
        <f>D180</f>
        <v/>
      </c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4.75" customHeight="1">
      <c r="A180" s="38"/>
      <c r="B180" s="38"/>
      <c r="C180" s="38"/>
      <c r="D180" s="90"/>
      <c r="E180" s="149"/>
      <c r="F180" s="146"/>
      <c r="G180" s="146"/>
      <c r="H180" s="146"/>
      <c r="I180" s="147"/>
      <c r="J180" s="38"/>
      <c r="K180" s="38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4.75" customHeight="1">
      <c r="A181" s="148"/>
      <c r="B181" s="159" t="s">
        <v>163</v>
      </c>
      <c r="C181" s="141" t="s">
        <v>41</v>
      </c>
      <c r="D181" s="151">
        <v>12.6</v>
      </c>
      <c r="E181" s="139" t="s">
        <v>154</v>
      </c>
      <c r="F181" s="139" t="s">
        <v>154</v>
      </c>
      <c r="G181" s="139" t="s">
        <v>154</v>
      </c>
      <c r="H181" s="139" t="s">
        <v>154</v>
      </c>
      <c r="I181" s="139" t="s">
        <v>154</v>
      </c>
      <c r="J181" s="142">
        <f>D182*D181</f>
        <v>0</v>
      </c>
      <c r="K181" s="143" t="str">
        <f>D182</f>
        <v/>
      </c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2.5" customHeight="1">
      <c r="A182" s="37"/>
      <c r="B182" s="37"/>
      <c r="C182" s="38"/>
      <c r="D182" s="90"/>
      <c r="E182" s="149"/>
      <c r="F182" s="146"/>
      <c r="G182" s="146"/>
      <c r="H182" s="146"/>
      <c r="I182" s="147"/>
      <c r="J182" s="38"/>
      <c r="K182" s="38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2.5" customHeight="1">
      <c r="A183" s="37"/>
      <c r="B183" s="37"/>
      <c r="C183" s="141" t="s">
        <v>42</v>
      </c>
      <c r="D183" s="151">
        <v>15.6</v>
      </c>
      <c r="E183" s="139" t="s">
        <v>154</v>
      </c>
      <c r="F183" s="139" t="s">
        <v>154</v>
      </c>
      <c r="G183" s="139" t="s">
        <v>154</v>
      </c>
      <c r="H183" s="139" t="s">
        <v>154</v>
      </c>
      <c r="I183" s="139" t="s">
        <v>154</v>
      </c>
      <c r="J183" s="142">
        <f>D184*D183</f>
        <v>0</v>
      </c>
      <c r="K183" s="143" t="str">
        <f>D184</f>
        <v/>
      </c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8.0" customHeight="1">
      <c r="A184" s="37"/>
      <c r="B184" s="37"/>
      <c r="C184" s="38"/>
      <c r="D184" s="90"/>
      <c r="E184" s="90"/>
      <c r="F184" s="90"/>
      <c r="G184" s="90"/>
      <c r="H184" s="90"/>
      <c r="I184" s="90"/>
      <c r="J184" s="38"/>
      <c r="K184" s="38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0" customHeight="1">
      <c r="A185" s="37"/>
      <c r="B185" s="37"/>
      <c r="C185" s="141" t="s">
        <v>43</v>
      </c>
      <c r="D185" s="151">
        <v>19.8</v>
      </c>
      <c r="E185" s="139" t="s">
        <v>154</v>
      </c>
      <c r="F185" s="139" t="s">
        <v>154</v>
      </c>
      <c r="G185" s="139" t="s">
        <v>154</v>
      </c>
      <c r="H185" s="139" t="s">
        <v>154</v>
      </c>
      <c r="I185" s="139" t="s">
        <v>154</v>
      </c>
      <c r="J185" s="142">
        <f>D186*D185</f>
        <v>0</v>
      </c>
      <c r="K185" s="143" t="str">
        <f>D186</f>
        <v/>
      </c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8.0" customHeight="1">
      <c r="A186" s="37"/>
      <c r="B186" s="37"/>
      <c r="C186" s="38"/>
      <c r="D186" s="90"/>
      <c r="E186" s="149"/>
      <c r="F186" s="146"/>
      <c r="G186" s="146"/>
      <c r="H186" s="146"/>
      <c r="I186" s="147"/>
      <c r="J186" s="38"/>
      <c r="K186" s="38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0.25" customHeight="1">
      <c r="A187" s="37"/>
      <c r="B187" s="37"/>
      <c r="C187" s="141" t="s">
        <v>44</v>
      </c>
      <c r="D187" s="151">
        <v>24.0</v>
      </c>
      <c r="E187" s="139" t="s">
        <v>154</v>
      </c>
      <c r="F187" s="139" t="s">
        <v>154</v>
      </c>
      <c r="G187" s="139" t="s">
        <v>154</v>
      </c>
      <c r="H187" s="139" t="s">
        <v>154</v>
      </c>
      <c r="I187" s="139" t="s">
        <v>154</v>
      </c>
      <c r="J187" s="142">
        <f>D188*D187</f>
        <v>0</v>
      </c>
      <c r="K187" s="143" t="str">
        <f>D188</f>
        <v/>
      </c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8.0" customHeight="1">
      <c r="A188" s="37"/>
      <c r="B188" s="37"/>
      <c r="C188" s="38"/>
      <c r="D188" s="151"/>
      <c r="E188" s="145"/>
      <c r="F188" s="146"/>
      <c r="G188" s="146"/>
      <c r="H188" s="146"/>
      <c r="I188" s="147"/>
      <c r="J188" s="38"/>
      <c r="K188" s="38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8.0" customHeight="1">
      <c r="A189" s="37"/>
      <c r="B189" s="37"/>
      <c r="C189" s="141" t="s">
        <v>54</v>
      </c>
      <c r="D189" s="151">
        <v>29.4</v>
      </c>
      <c r="E189" s="139" t="s">
        <v>154</v>
      </c>
      <c r="F189" s="139" t="s">
        <v>154</v>
      </c>
      <c r="G189" s="139" t="s">
        <v>154</v>
      </c>
      <c r="H189" s="139" t="s">
        <v>154</v>
      </c>
      <c r="I189" s="139" t="s">
        <v>154</v>
      </c>
      <c r="J189" s="142">
        <f>D190*D189</f>
        <v>0</v>
      </c>
      <c r="K189" s="143" t="str">
        <f>D190</f>
        <v/>
      </c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8.75" customHeight="1">
      <c r="A190" s="38"/>
      <c r="B190" s="38"/>
      <c r="C190" s="38"/>
      <c r="D190" s="90"/>
      <c r="E190" s="145"/>
      <c r="F190" s="146"/>
      <c r="G190" s="146"/>
      <c r="H190" s="146"/>
      <c r="I190" s="147"/>
      <c r="J190" s="38"/>
      <c r="K190" s="38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8.75" customHeight="1">
      <c r="A191" s="148"/>
      <c r="B191" s="159" t="s">
        <v>164</v>
      </c>
      <c r="C191" s="141" t="s">
        <v>41</v>
      </c>
      <c r="D191" s="151">
        <v>12.6</v>
      </c>
      <c r="E191" s="139" t="s">
        <v>154</v>
      </c>
      <c r="F191" s="139" t="s">
        <v>154</v>
      </c>
      <c r="G191" s="139" t="s">
        <v>154</v>
      </c>
      <c r="H191" s="139" t="s">
        <v>154</v>
      </c>
      <c r="I191" s="139" t="s">
        <v>154</v>
      </c>
      <c r="J191" s="142">
        <f>D192*D191</f>
        <v>0</v>
      </c>
      <c r="K191" s="143" t="str">
        <f>D192</f>
        <v/>
      </c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8.75" customHeight="1">
      <c r="A192" s="37"/>
      <c r="B192" s="37"/>
      <c r="C192" s="38"/>
      <c r="D192" s="90"/>
      <c r="E192" s="149"/>
      <c r="F192" s="146"/>
      <c r="G192" s="146"/>
      <c r="H192" s="146"/>
      <c r="I192" s="147"/>
      <c r="J192" s="38"/>
      <c r="K192" s="38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8.75" customHeight="1">
      <c r="A193" s="37"/>
      <c r="B193" s="37"/>
      <c r="C193" s="141" t="s">
        <v>42</v>
      </c>
      <c r="D193" s="151">
        <v>15.6</v>
      </c>
      <c r="E193" s="139" t="s">
        <v>154</v>
      </c>
      <c r="F193" s="139" t="s">
        <v>154</v>
      </c>
      <c r="G193" s="139" t="s">
        <v>154</v>
      </c>
      <c r="H193" s="139" t="s">
        <v>154</v>
      </c>
      <c r="I193" s="139" t="s">
        <v>154</v>
      </c>
      <c r="J193" s="142">
        <f>D194*D193</f>
        <v>0</v>
      </c>
      <c r="K193" s="143" t="str">
        <f>D194</f>
        <v/>
      </c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8.75" customHeight="1">
      <c r="A194" s="37"/>
      <c r="B194" s="37"/>
      <c r="C194" s="38"/>
      <c r="D194" s="90"/>
      <c r="E194" s="90"/>
      <c r="F194" s="90"/>
      <c r="G194" s="90"/>
      <c r="H194" s="90"/>
      <c r="I194" s="90"/>
      <c r="J194" s="38"/>
      <c r="K194" s="38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8.75" customHeight="1">
      <c r="A195" s="37"/>
      <c r="B195" s="37"/>
      <c r="C195" s="141" t="s">
        <v>43</v>
      </c>
      <c r="D195" s="151">
        <v>19.8</v>
      </c>
      <c r="E195" s="139" t="s">
        <v>154</v>
      </c>
      <c r="F195" s="139" t="s">
        <v>154</v>
      </c>
      <c r="G195" s="139" t="s">
        <v>154</v>
      </c>
      <c r="H195" s="139" t="s">
        <v>154</v>
      </c>
      <c r="I195" s="139" t="s">
        <v>154</v>
      </c>
      <c r="J195" s="142">
        <f>D196*D195</f>
        <v>0</v>
      </c>
      <c r="K195" s="143" t="str">
        <f>D196</f>
        <v/>
      </c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8.75" customHeight="1">
      <c r="A196" s="37"/>
      <c r="B196" s="37"/>
      <c r="C196" s="38"/>
      <c r="D196" s="90"/>
      <c r="E196" s="149"/>
      <c r="F196" s="146"/>
      <c r="G196" s="146"/>
      <c r="H196" s="146"/>
      <c r="I196" s="147"/>
      <c r="J196" s="38"/>
      <c r="K196" s="38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8.75" customHeight="1">
      <c r="A197" s="37"/>
      <c r="B197" s="37"/>
      <c r="C197" s="141" t="s">
        <v>44</v>
      </c>
      <c r="D197" s="151">
        <v>24.0</v>
      </c>
      <c r="E197" s="139" t="s">
        <v>154</v>
      </c>
      <c r="F197" s="139" t="s">
        <v>154</v>
      </c>
      <c r="G197" s="139" t="s">
        <v>154</v>
      </c>
      <c r="H197" s="139" t="s">
        <v>154</v>
      </c>
      <c r="I197" s="139" t="s">
        <v>154</v>
      </c>
      <c r="J197" s="142">
        <f>D198*D197</f>
        <v>0</v>
      </c>
      <c r="K197" s="143" t="str">
        <f>D198</f>
        <v/>
      </c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8.75" customHeight="1">
      <c r="A198" s="37"/>
      <c r="B198" s="37"/>
      <c r="C198" s="38"/>
      <c r="D198" s="151"/>
      <c r="E198" s="145"/>
      <c r="F198" s="146"/>
      <c r="G198" s="146"/>
      <c r="H198" s="146"/>
      <c r="I198" s="147"/>
      <c r="J198" s="38"/>
      <c r="K198" s="38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8.75" customHeight="1">
      <c r="A199" s="37"/>
      <c r="B199" s="37"/>
      <c r="C199" s="141" t="s">
        <v>54</v>
      </c>
      <c r="D199" s="151">
        <v>29.4</v>
      </c>
      <c r="E199" s="139" t="s">
        <v>154</v>
      </c>
      <c r="F199" s="139" t="s">
        <v>154</v>
      </c>
      <c r="G199" s="139" t="s">
        <v>154</v>
      </c>
      <c r="H199" s="139" t="s">
        <v>154</v>
      </c>
      <c r="I199" s="139" t="s">
        <v>154</v>
      </c>
      <c r="J199" s="142">
        <f>D200*D199</f>
        <v>0</v>
      </c>
      <c r="K199" s="143" t="str">
        <f>D200</f>
        <v/>
      </c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8.75" customHeight="1">
      <c r="A200" s="38"/>
      <c r="B200" s="38"/>
      <c r="C200" s="38"/>
      <c r="D200" s="90"/>
      <c r="E200" s="145"/>
      <c r="F200" s="146"/>
      <c r="G200" s="146"/>
      <c r="H200" s="146"/>
      <c r="I200" s="147"/>
      <c r="J200" s="38"/>
      <c r="K200" s="38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42.75" customHeight="1">
      <c r="A201" s="148"/>
      <c r="B201" s="159" t="s">
        <v>165</v>
      </c>
      <c r="C201" s="141" t="s">
        <v>24</v>
      </c>
      <c r="D201" s="151">
        <v>29.4</v>
      </c>
      <c r="E201" s="139" t="s">
        <v>154</v>
      </c>
      <c r="F201" s="139" t="s">
        <v>154</v>
      </c>
      <c r="G201" s="139" t="s">
        <v>154</v>
      </c>
      <c r="H201" s="139" t="s">
        <v>154</v>
      </c>
      <c r="I201" s="139" t="s">
        <v>154</v>
      </c>
      <c r="J201" s="142">
        <f>D202*D201</f>
        <v>0</v>
      </c>
      <c r="K201" s="143" t="str">
        <f>D202</f>
        <v/>
      </c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43.5" customHeight="1">
      <c r="A202" s="38"/>
      <c r="B202" s="38"/>
      <c r="C202" s="38"/>
      <c r="D202" s="90"/>
      <c r="E202" s="145"/>
      <c r="F202" s="146"/>
      <c r="G202" s="146"/>
      <c r="H202" s="146"/>
      <c r="I202" s="147"/>
      <c r="J202" s="38"/>
      <c r="K202" s="38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36.0" customHeight="1">
      <c r="A203" s="148"/>
      <c r="B203" s="160" t="s">
        <v>166</v>
      </c>
      <c r="C203" s="161"/>
      <c r="D203" s="142">
        <v>18.6</v>
      </c>
      <c r="E203" s="142">
        <v>12.0</v>
      </c>
      <c r="F203" s="142">
        <v>6.0</v>
      </c>
      <c r="G203" s="142">
        <v>6.0</v>
      </c>
      <c r="H203" s="142">
        <v>6.0</v>
      </c>
      <c r="I203" s="142">
        <v>7.2</v>
      </c>
      <c r="J203" s="142">
        <f>D205*D203+E205*E203+F205*F203+G205*G203+H205*H203+I205*I203</f>
        <v>0</v>
      </c>
      <c r="K203" s="143">
        <f>D205+E205+F205+G205+H205+I205</f>
        <v>0</v>
      </c>
      <c r="L203" s="45"/>
      <c r="M203" s="45"/>
      <c r="N203" s="45"/>
      <c r="O203" s="45"/>
      <c r="P203" s="45"/>
      <c r="Q203" s="45"/>
      <c r="R203" s="45"/>
      <c r="S203" s="45"/>
      <c r="T203" s="45"/>
      <c r="U203" s="5"/>
      <c r="V203" s="5"/>
      <c r="W203" s="5"/>
      <c r="X203" s="5"/>
      <c r="Y203" s="5"/>
      <c r="Z203" s="5"/>
    </row>
    <row r="204" ht="36.0" customHeight="1">
      <c r="A204" s="37"/>
      <c r="B204" s="162"/>
      <c r="C204" s="163"/>
      <c r="D204" s="38"/>
      <c r="E204" s="38"/>
      <c r="F204" s="38"/>
      <c r="G204" s="38"/>
      <c r="H204" s="38"/>
      <c r="I204" s="38"/>
      <c r="J204" s="37"/>
      <c r="K204" s="37"/>
      <c r="L204" s="45"/>
      <c r="M204" s="45"/>
      <c r="N204" s="45"/>
      <c r="O204" s="45"/>
      <c r="P204" s="45"/>
      <c r="Q204" s="45"/>
      <c r="R204" s="45"/>
      <c r="S204" s="45"/>
      <c r="T204" s="45"/>
      <c r="U204" s="5"/>
      <c r="V204" s="5"/>
      <c r="W204" s="5"/>
      <c r="X204" s="5"/>
      <c r="Y204" s="5"/>
      <c r="Z204" s="5"/>
    </row>
    <row r="205" ht="36.0" customHeight="1">
      <c r="A205" s="38"/>
      <c r="B205" s="164"/>
      <c r="C205" s="158"/>
      <c r="D205" s="144"/>
      <c r="E205" s="144"/>
      <c r="F205" s="144"/>
      <c r="G205" s="144"/>
      <c r="H205" s="144"/>
      <c r="I205" s="144"/>
      <c r="J205" s="38"/>
      <c r="K205" s="38"/>
      <c r="L205" s="45"/>
      <c r="M205" s="45"/>
      <c r="N205" s="45"/>
      <c r="O205" s="45"/>
      <c r="P205" s="45"/>
      <c r="Q205" s="45"/>
      <c r="R205" s="45"/>
      <c r="S205" s="45"/>
      <c r="T205" s="45"/>
      <c r="U205" s="5"/>
      <c r="V205" s="5"/>
      <c r="W205" s="5"/>
      <c r="X205" s="5"/>
      <c r="Y205" s="5"/>
      <c r="Z205" s="5"/>
    </row>
    <row r="206" ht="36.0" customHeight="1">
      <c r="A206" s="148"/>
      <c r="B206" s="160" t="s">
        <v>167</v>
      </c>
      <c r="C206" s="161"/>
      <c r="D206" s="142">
        <v>18.6</v>
      </c>
      <c r="E206" s="142">
        <v>12.0</v>
      </c>
      <c r="F206" s="142">
        <v>6.0</v>
      </c>
      <c r="G206" s="142">
        <v>6.0</v>
      </c>
      <c r="H206" s="142">
        <v>6.0</v>
      </c>
      <c r="I206" s="142">
        <v>7.2</v>
      </c>
      <c r="J206" s="142">
        <f>D208*D206+E208*E206+F208*F206+G208*G206+H208*H206+I208*I206</f>
        <v>0</v>
      </c>
      <c r="K206" s="143">
        <f>D208+E208+F208+G208+H208+I208</f>
        <v>0</v>
      </c>
      <c r="L206" s="45"/>
      <c r="M206" s="45"/>
      <c r="N206" s="45"/>
      <c r="O206" s="45"/>
      <c r="P206" s="45"/>
      <c r="Q206" s="45"/>
      <c r="R206" s="45"/>
      <c r="S206" s="45"/>
      <c r="T206" s="45"/>
      <c r="U206" s="5"/>
      <c r="V206" s="5"/>
      <c r="W206" s="5"/>
      <c r="X206" s="5"/>
      <c r="Y206" s="5"/>
      <c r="Z206" s="5"/>
    </row>
    <row r="207" ht="36.0" customHeight="1">
      <c r="A207" s="37"/>
      <c r="B207" s="162"/>
      <c r="C207" s="163"/>
      <c r="D207" s="38"/>
      <c r="E207" s="38"/>
      <c r="F207" s="38"/>
      <c r="G207" s="38"/>
      <c r="H207" s="38"/>
      <c r="I207" s="38"/>
      <c r="J207" s="37"/>
      <c r="K207" s="37"/>
      <c r="L207" s="45"/>
      <c r="M207" s="45"/>
      <c r="N207" s="45"/>
      <c r="O207" s="45"/>
      <c r="P207" s="45"/>
      <c r="Q207" s="45"/>
      <c r="R207" s="45"/>
      <c r="S207" s="45"/>
      <c r="T207" s="45"/>
      <c r="U207" s="5"/>
      <c r="V207" s="5"/>
      <c r="W207" s="5"/>
      <c r="X207" s="5"/>
      <c r="Y207" s="5"/>
      <c r="Z207" s="5"/>
    </row>
    <row r="208" ht="36.0" customHeight="1">
      <c r="A208" s="38"/>
      <c r="B208" s="164"/>
      <c r="C208" s="158"/>
      <c r="D208" s="144"/>
      <c r="E208" s="144"/>
      <c r="F208" s="144"/>
      <c r="G208" s="144"/>
      <c r="H208" s="144"/>
      <c r="I208" s="144"/>
      <c r="J208" s="38"/>
      <c r="K208" s="38"/>
      <c r="L208" s="45"/>
      <c r="M208" s="45"/>
      <c r="N208" s="45"/>
      <c r="O208" s="45"/>
      <c r="P208" s="45"/>
      <c r="Q208" s="45"/>
      <c r="R208" s="45"/>
      <c r="S208" s="45"/>
      <c r="T208" s="45"/>
      <c r="U208" s="5"/>
      <c r="V208" s="5"/>
      <c r="W208" s="5"/>
      <c r="X208" s="5"/>
      <c r="Y208" s="5"/>
      <c r="Z208" s="5"/>
    </row>
    <row r="209" ht="19.5" customHeight="1">
      <c r="A209" s="155"/>
      <c r="B209" s="165" t="s">
        <v>168</v>
      </c>
      <c r="C209" s="141" t="s">
        <v>9</v>
      </c>
      <c r="D209" s="139">
        <v>6.6</v>
      </c>
      <c r="E209" s="139">
        <v>6.0</v>
      </c>
      <c r="F209" s="139">
        <v>6.0</v>
      </c>
      <c r="G209" s="139">
        <v>6.0</v>
      </c>
      <c r="H209" s="139" t="s">
        <v>154</v>
      </c>
      <c r="I209" s="139" t="s">
        <v>154</v>
      </c>
      <c r="J209" s="142">
        <f>D210*D209+E210*E209+F210*F209+G210*G209</f>
        <v>0</v>
      </c>
      <c r="K209" s="143">
        <f>D210+E210+F210+G210</f>
        <v>0</v>
      </c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9.5" customHeight="1">
      <c r="A210" s="37"/>
      <c r="B210" s="37"/>
      <c r="C210" s="38"/>
      <c r="D210" s="144"/>
      <c r="E210" s="144"/>
      <c r="F210" s="144"/>
      <c r="G210" s="144"/>
      <c r="H210" s="149"/>
      <c r="I210" s="147"/>
      <c r="J210" s="38"/>
      <c r="K210" s="38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9.5" customHeight="1">
      <c r="A211" s="37"/>
      <c r="B211" s="37"/>
      <c r="C211" s="141" t="s">
        <v>10</v>
      </c>
      <c r="D211" s="139">
        <v>14.4</v>
      </c>
      <c r="E211" s="139">
        <v>14.4</v>
      </c>
      <c r="F211" s="139">
        <v>6.0</v>
      </c>
      <c r="G211" s="139">
        <v>6.0</v>
      </c>
      <c r="H211" s="139" t="s">
        <v>154</v>
      </c>
      <c r="I211" s="139" t="s">
        <v>154</v>
      </c>
      <c r="J211" s="142">
        <f>D212*D211+E212*E211+F212*F211+G212*G211</f>
        <v>0</v>
      </c>
      <c r="K211" s="143">
        <f>D212+E212+F212+G212</f>
        <v>0</v>
      </c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9.5" customHeight="1">
      <c r="A212" s="37"/>
      <c r="B212" s="37"/>
      <c r="C212" s="38"/>
      <c r="D212" s="144"/>
      <c r="E212" s="144"/>
      <c r="F212" s="144"/>
      <c r="G212" s="144"/>
      <c r="H212" s="149"/>
      <c r="I212" s="147"/>
      <c r="J212" s="38"/>
      <c r="K212" s="38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9.5" customHeight="1">
      <c r="A213" s="37"/>
      <c r="B213" s="37"/>
      <c r="C213" s="141" t="s">
        <v>11</v>
      </c>
      <c r="D213" s="139">
        <v>26.4</v>
      </c>
      <c r="E213" s="139">
        <v>26.4</v>
      </c>
      <c r="F213" s="139">
        <v>10.2</v>
      </c>
      <c r="G213" s="139">
        <v>10.2</v>
      </c>
      <c r="H213" s="139" t="s">
        <v>154</v>
      </c>
      <c r="I213" s="139" t="s">
        <v>154</v>
      </c>
      <c r="J213" s="142">
        <f>D214*D213+E214*E213+F214*F213+G214*G213</f>
        <v>0</v>
      </c>
      <c r="K213" s="143">
        <f>D214+E214+F214+G214</f>
        <v>0</v>
      </c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9.5" customHeight="1">
      <c r="A214" s="37"/>
      <c r="B214" s="37"/>
      <c r="C214" s="38"/>
      <c r="D214" s="144"/>
      <c r="E214" s="144"/>
      <c r="F214" s="144"/>
      <c r="G214" s="144"/>
      <c r="H214" s="149"/>
      <c r="I214" s="147"/>
      <c r="J214" s="38"/>
      <c r="K214" s="38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9.5" customHeight="1">
      <c r="A215" s="37"/>
      <c r="B215" s="37"/>
      <c r="C215" s="141" t="s">
        <v>12</v>
      </c>
      <c r="D215" s="139">
        <v>40.8</v>
      </c>
      <c r="E215" s="139">
        <v>40.8</v>
      </c>
      <c r="F215" s="139">
        <v>16.2</v>
      </c>
      <c r="G215" s="139">
        <v>16.2</v>
      </c>
      <c r="H215" s="139" t="s">
        <v>154</v>
      </c>
      <c r="I215" s="139" t="s">
        <v>154</v>
      </c>
      <c r="J215" s="142">
        <f>D216*D215+E216*E215+F216*F215+G216*G215</f>
        <v>0</v>
      </c>
      <c r="K215" s="143">
        <f>D216+E216+F216+G216</f>
        <v>0</v>
      </c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9.5" customHeight="1">
      <c r="A216" s="38"/>
      <c r="B216" s="38"/>
      <c r="C216" s="38"/>
      <c r="D216" s="144"/>
      <c r="E216" s="144"/>
      <c r="F216" s="144"/>
      <c r="G216" s="144"/>
      <c r="H216" s="149"/>
      <c r="I216" s="147"/>
      <c r="J216" s="38"/>
      <c r="K216" s="38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9.5" customHeight="1">
      <c r="A217" s="155"/>
      <c r="B217" s="165" t="s">
        <v>169</v>
      </c>
      <c r="C217" s="141" t="s">
        <v>9</v>
      </c>
      <c r="D217" s="139">
        <v>6.0</v>
      </c>
      <c r="E217" s="139" t="s">
        <v>154</v>
      </c>
      <c r="F217" s="139" t="s">
        <v>154</v>
      </c>
      <c r="G217" s="139" t="s">
        <v>154</v>
      </c>
      <c r="H217" s="139" t="s">
        <v>154</v>
      </c>
      <c r="I217" s="139" t="s">
        <v>154</v>
      </c>
      <c r="J217" s="142">
        <f>D218*D217</f>
        <v>0</v>
      </c>
      <c r="K217" s="143" t="str">
        <f>D218</f>
        <v/>
      </c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9.5" customHeight="1">
      <c r="A218" s="37"/>
      <c r="B218" s="37"/>
      <c r="C218" s="38"/>
      <c r="D218" s="144"/>
      <c r="E218" s="145"/>
      <c r="F218" s="146"/>
      <c r="G218" s="146"/>
      <c r="H218" s="146"/>
      <c r="I218" s="147"/>
      <c r="J218" s="38"/>
      <c r="K218" s="38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9.5" customHeight="1">
      <c r="A219" s="37"/>
      <c r="B219" s="37"/>
      <c r="C219" s="141" t="s">
        <v>10</v>
      </c>
      <c r="D219" s="139">
        <v>10.2</v>
      </c>
      <c r="E219" s="139" t="s">
        <v>154</v>
      </c>
      <c r="F219" s="139" t="s">
        <v>154</v>
      </c>
      <c r="G219" s="139" t="s">
        <v>154</v>
      </c>
      <c r="H219" s="139" t="s">
        <v>154</v>
      </c>
      <c r="I219" s="139" t="s">
        <v>154</v>
      </c>
      <c r="J219" s="142">
        <f>D220*D219</f>
        <v>0</v>
      </c>
      <c r="K219" s="143" t="str">
        <f>D220</f>
        <v/>
      </c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9.5" customHeight="1">
      <c r="A220" s="37"/>
      <c r="B220" s="37"/>
      <c r="C220" s="38"/>
      <c r="D220" s="90"/>
      <c r="E220" s="145"/>
      <c r="F220" s="146"/>
      <c r="G220" s="146"/>
      <c r="H220" s="146"/>
      <c r="I220" s="147"/>
      <c r="J220" s="38"/>
      <c r="K220" s="38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9.5" customHeight="1">
      <c r="A221" s="37"/>
      <c r="B221" s="37"/>
      <c r="C221" s="141" t="s">
        <v>11</v>
      </c>
      <c r="D221" s="139">
        <v>18.0</v>
      </c>
      <c r="E221" s="139" t="s">
        <v>154</v>
      </c>
      <c r="F221" s="139" t="s">
        <v>154</v>
      </c>
      <c r="G221" s="139" t="s">
        <v>154</v>
      </c>
      <c r="H221" s="139" t="s">
        <v>154</v>
      </c>
      <c r="I221" s="139" t="s">
        <v>154</v>
      </c>
      <c r="J221" s="142">
        <f>D222*D221</f>
        <v>0</v>
      </c>
      <c r="K221" s="143" t="str">
        <f>D222</f>
        <v/>
      </c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9.5" customHeight="1">
      <c r="A222" s="38"/>
      <c r="B222" s="38"/>
      <c r="C222" s="38"/>
      <c r="D222" s="90"/>
      <c r="E222" s="145"/>
      <c r="F222" s="146"/>
      <c r="G222" s="146"/>
      <c r="H222" s="146"/>
      <c r="I222" s="147"/>
      <c r="J222" s="38"/>
      <c r="K222" s="38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9.5" customHeight="1">
      <c r="A223" s="155"/>
      <c r="B223" s="165" t="s">
        <v>170</v>
      </c>
      <c r="C223" s="141" t="s">
        <v>9</v>
      </c>
      <c r="D223" s="166" t="s">
        <v>154</v>
      </c>
      <c r="E223" s="139">
        <v>6.0</v>
      </c>
      <c r="F223" s="139">
        <v>6.0</v>
      </c>
      <c r="G223" s="139">
        <v>6.0</v>
      </c>
      <c r="H223" s="139" t="s">
        <v>154</v>
      </c>
      <c r="I223" s="139" t="s">
        <v>154</v>
      </c>
      <c r="J223" s="142">
        <f>E224*E223+F224*F223+G224*G223</f>
        <v>0</v>
      </c>
      <c r="K223" s="143">
        <f>E224+F224+G224</f>
        <v>0</v>
      </c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9.5" customHeight="1">
      <c r="A224" s="37"/>
      <c r="B224" s="37"/>
      <c r="C224" s="38"/>
      <c r="D224" s="166" t="s">
        <v>154</v>
      </c>
      <c r="E224" s="144"/>
      <c r="F224" s="144"/>
      <c r="G224" s="144"/>
      <c r="H224" s="149"/>
      <c r="I224" s="147"/>
      <c r="J224" s="38"/>
      <c r="K224" s="38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9.5" customHeight="1">
      <c r="A225" s="37"/>
      <c r="B225" s="37"/>
      <c r="C225" s="141" t="s">
        <v>10</v>
      </c>
      <c r="D225" s="166" t="s">
        <v>154</v>
      </c>
      <c r="E225" s="139">
        <v>6.6</v>
      </c>
      <c r="F225" s="139">
        <v>6.6</v>
      </c>
      <c r="G225" s="139">
        <v>6.0</v>
      </c>
      <c r="H225" s="139" t="s">
        <v>154</v>
      </c>
      <c r="I225" s="139" t="s">
        <v>154</v>
      </c>
      <c r="J225" s="142">
        <f>E226*E225+F226*F225+G226*G225</f>
        <v>0</v>
      </c>
      <c r="K225" s="143">
        <f>E226+F226+G226</f>
        <v>0</v>
      </c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9.5" customHeight="1">
      <c r="A226" s="37"/>
      <c r="B226" s="37"/>
      <c r="C226" s="38"/>
      <c r="D226" s="166" t="s">
        <v>154</v>
      </c>
      <c r="E226" s="144"/>
      <c r="F226" s="144"/>
      <c r="G226" s="144"/>
      <c r="H226" s="149"/>
      <c r="I226" s="147"/>
      <c r="J226" s="38"/>
      <c r="K226" s="38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9.5" customHeight="1">
      <c r="A227" s="37"/>
      <c r="B227" s="37"/>
      <c r="C227" s="141" t="s">
        <v>11</v>
      </c>
      <c r="D227" s="139">
        <v>6.0</v>
      </c>
      <c r="E227" s="139">
        <v>6.0</v>
      </c>
      <c r="F227" s="139">
        <v>12.6</v>
      </c>
      <c r="G227" s="139">
        <v>12.6</v>
      </c>
      <c r="H227" s="139" t="s">
        <v>154</v>
      </c>
      <c r="I227" s="139" t="s">
        <v>154</v>
      </c>
      <c r="J227" s="142">
        <f>D228*D227+E228*E227+F228*F227+G228*G227</f>
        <v>0</v>
      </c>
      <c r="K227" s="143">
        <f>D228+E228+F228+G228</f>
        <v>0</v>
      </c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9.5" customHeight="1">
      <c r="A228" s="37"/>
      <c r="B228" s="37"/>
      <c r="C228" s="38"/>
      <c r="D228" s="167"/>
      <c r="E228" s="144"/>
      <c r="F228" s="144"/>
      <c r="G228" s="144"/>
      <c r="H228" s="149"/>
      <c r="I228" s="147"/>
      <c r="J228" s="38"/>
      <c r="K228" s="38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9.5" customHeight="1">
      <c r="A229" s="37"/>
      <c r="B229" s="37"/>
      <c r="C229" s="141" t="s">
        <v>12</v>
      </c>
      <c r="D229" s="139">
        <v>7.2</v>
      </c>
      <c r="E229" s="139">
        <v>7.2</v>
      </c>
      <c r="F229" s="139">
        <v>25.2</v>
      </c>
      <c r="G229" s="139">
        <v>25.2</v>
      </c>
      <c r="H229" s="139" t="s">
        <v>154</v>
      </c>
      <c r="I229" s="139" t="s">
        <v>154</v>
      </c>
      <c r="J229" s="142">
        <f>D230*D229+E230*E229+F230*F229+G230*G229</f>
        <v>0</v>
      </c>
      <c r="K229" s="143">
        <f>D230+E230+F230+G230</f>
        <v>0</v>
      </c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9.5" customHeight="1">
      <c r="A230" s="38"/>
      <c r="B230" s="38"/>
      <c r="C230" s="38"/>
      <c r="D230" s="167"/>
      <c r="E230" s="144"/>
      <c r="F230" s="144"/>
      <c r="G230" s="144"/>
      <c r="H230" s="149"/>
      <c r="I230" s="147"/>
      <c r="J230" s="38"/>
      <c r="K230" s="38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9.5" customHeight="1">
      <c r="A231" s="148"/>
      <c r="B231" s="35" t="s">
        <v>77</v>
      </c>
      <c r="C231" s="141" t="s">
        <v>9</v>
      </c>
      <c r="D231" s="151">
        <v>6.0</v>
      </c>
      <c r="E231" s="139">
        <v>6.0</v>
      </c>
      <c r="F231" s="139">
        <v>6.0</v>
      </c>
      <c r="G231" s="139" t="s">
        <v>154</v>
      </c>
      <c r="H231" s="139" t="s">
        <v>154</v>
      </c>
      <c r="I231" s="139" t="s">
        <v>154</v>
      </c>
      <c r="J231" s="142">
        <f>D232*D231+E232*E231+F232*F231</f>
        <v>0</v>
      </c>
      <c r="K231" s="143">
        <f>D232+E232+F232</f>
        <v>0</v>
      </c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9.5" customHeight="1">
      <c r="A232" s="37"/>
      <c r="B232" s="37"/>
      <c r="C232" s="38"/>
      <c r="D232" s="152"/>
      <c r="E232" s="144"/>
      <c r="F232" s="144"/>
      <c r="G232" s="149"/>
      <c r="H232" s="146"/>
      <c r="I232" s="147"/>
      <c r="J232" s="38"/>
      <c r="K232" s="38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9.5" customHeight="1">
      <c r="A233" s="37"/>
      <c r="B233" s="37"/>
      <c r="C233" s="141" t="s">
        <v>10</v>
      </c>
      <c r="D233" s="151">
        <v>6.0</v>
      </c>
      <c r="E233" s="139">
        <v>7.2</v>
      </c>
      <c r="F233" s="139">
        <v>7.2</v>
      </c>
      <c r="G233" s="139" t="s">
        <v>154</v>
      </c>
      <c r="H233" s="139" t="s">
        <v>154</v>
      </c>
      <c r="I233" s="139" t="s">
        <v>154</v>
      </c>
      <c r="J233" s="142">
        <f>D234*D233+E234*E233+F234*F233</f>
        <v>0</v>
      </c>
      <c r="K233" s="143">
        <f>D234+E234+F234</f>
        <v>0</v>
      </c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9.5" customHeight="1">
      <c r="A234" s="37"/>
      <c r="B234" s="37"/>
      <c r="C234" s="38"/>
      <c r="D234" s="152"/>
      <c r="E234" s="144"/>
      <c r="F234" s="144"/>
      <c r="G234" s="149"/>
      <c r="H234" s="146"/>
      <c r="I234" s="147"/>
      <c r="J234" s="38"/>
      <c r="K234" s="38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9.5" customHeight="1">
      <c r="A235" s="37"/>
      <c r="B235" s="37"/>
      <c r="C235" s="141" t="s">
        <v>11</v>
      </c>
      <c r="D235" s="151">
        <v>7.2</v>
      </c>
      <c r="E235" s="139">
        <v>12.6</v>
      </c>
      <c r="F235" s="139">
        <v>12.6</v>
      </c>
      <c r="G235" s="139" t="s">
        <v>154</v>
      </c>
      <c r="H235" s="139" t="s">
        <v>154</v>
      </c>
      <c r="I235" s="139" t="s">
        <v>154</v>
      </c>
      <c r="J235" s="142">
        <f>D236*D235+E236*E235+F236*F235</f>
        <v>0</v>
      </c>
      <c r="K235" s="143">
        <f>D236+E236+F236</f>
        <v>0</v>
      </c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9.5" customHeight="1">
      <c r="A236" s="37"/>
      <c r="B236" s="37"/>
      <c r="C236" s="38"/>
      <c r="D236" s="152"/>
      <c r="E236" s="144"/>
      <c r="F236" s="144"/>
      <c r="G236" s="149"/>
      <c r="H236" s="146"/>
      <c r="I236" s="147"/>
      <c r="J236" s="38"/>
      <c r="K236" s="38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9.5" customHeight="1">
      <c r="A237" s="37"/>
      <c r="B237" s="37"/>
      <c r="C237" s="141" t="s">
        <v>12</v>
      </c>
      <c r="D237" s="151">
        <v>13.8</v>
      </c>
      <c r="E237" s="139">
        <v>25.2</v>
      </c>
      <c r="F237" s="139">
        <v>25.2</v>
      </c>
      <c r="G237" s="139" t="s">
        <v>154</v>
      </c>
      <c r="H237" s="139" t="s">
        <v>154</v>
      </c>
      <c r="I237" s="139" t="s">
        <v>154</v>
      </c>
      <c r="J237" s="142">
        <f>D238*D237+E238*E237+F238*F237</f>
        <v>0</v>
      </c>
      <c r="K237" s="143">
        <f>D238+E238+F238</f>
        <v>0</v>
      </c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9.5" customHeight="1">
      <c r="A238" s="38"/>
      <c r="B238" s="38"/>
      <c r="C238" s="38"/>
      <c r="D238" s="152"/>
      <c r="E238" s="144"/>
      <c r="F238" s="144"/>
      <c r="G238" s="149"/>
      <c r="H238" s="146"/>
      <c r="I238" s="147"/>
      <c r="J238" s="38"/>
      <c r="K238" s="38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9.5" customHeight="1">
      <c r="A239" s="148"/>
      <c r="B239" s="35" t="s">
        <v>78</v>
      </c>
      <c r="C239" s="141" t="s">
        <v>9</v>
      </c>
      <c r="D239" s="151">
        <v>6.0</v>
      </c>
      <c r="E239" s="139">
        <v>6.0</v>
      </c>
      <c r="F239" s="139">
        <v>6.0</v>
      </c>
      <c r="G239" s="139" t="s">
        <v>154</v>
      </c>
      <c r="H239" s="139" t="s">
        <v>154</v>
      </c>
      <c r="I239" s="139" t="s">
        <v>154</v>
      </c>
      <c r="J239" s="142">
        <f>D240*D239+E240*E239+F240*F239</f>
        <v>0</v>
      </c>
      <c r="K239" s="143">
        <f>D240+E240+F240</f>
        <v>0</v>
      </c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9.5" customHeight="1">
      <c r="A240" s="37"/>
      <c r="B240" s="37"/>
      <c r="C240" s="38"/>
      <c r="D240" s="152"/>
      <c r="E240" s="144"/>
      <c r="F240" s="144"/>
      <c r="G240" s="149"/>
      <c r="H240" s="146"/>
      <c r="I240" s="147"/>
      <c r="J240" s="38"/>
      <c r="K240" s="38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9.5" customHeight="1">
      <c r="A241" s="37"/>
      <c r="B241" s="37"/>
      <c r="C241" s="141" t="s">
        <v>10</v>
      </c>
      <c r="D241" s="151">
        <v>6.0</v>
      </c>
      <c r="E241" s="139">
        <v>7.2</v>
      </c>
      <c r="F241" s="139">
        <v>7.2</v>
      </c>
      <c r="G241" s="139" t="s">
        <v>154</v>
      </c>
      <c r="H241" s="139" t="s">
        <v>154</v>
      </c>
      <c r="I241" s="139" t="s">
        <v>154</v>
      </c>
      <c r="J241" s="142">
        <f>D242*D241+E242*E241+F242*F241</f>
        <v>0</v>
      </c>
      <c r="K241" s="143">
        <f>D242+E242+F242</f>
        <v>0</v>
      </c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9.5" customHeight="1">
      <c r="A242" s="37"/>
      <c r="B242" s="37"/>
      <c r="C242" s="38"/>
      <c r="D242" s="152"/>
      <c r="E242" s="144"/>
      <c r="F242" s="144"/>
      <c r="G242" s="149"/>
      <c r="H242" s="146"/>
      <c r="I242" s="147"/>
      <c r="J242" s="38"/>
      <c r="K242" s="38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9.5" customHeight="1">
      <c r="A243" s="37"/>
      <c r="B243" s="37"/>
      <c r="C243" s="141" t="s">
        <v>11</v>
      </c>
      <c r="D243" s="151">
        <v>7.2</v>
      </c>
      <c r="E243" s="139">
        <v>12.6</v>
      </c>
      <c r="F243" s="139">
        <v>12.6</v>
      </c>
      <c r="G243" s="139" t="s">
        <v>154</v>
      </c>
      <c r="H243" s="139" t="s">
        <v>154</v>
      </c>
      <c r="I243" s="139" t="s">
        <v>154</v>
      </c>
      <c r="J243" s="142">
        <f>D244*D243+E244*E243+F244*F243</f>
        <v>0</v>
      </c>
      <c r="K243" s="143">
        <f>D244+E244+F244</f>
        <v>0</v>
      </c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9.5" customHeight="1">
      <c r="A244" s="37"/>
      <c r="B244" s="37"/>
      <c r="C244" s="38"/>
      <c r="D244" s="152"/>
      <c r="E244" s="144"/>
      <c r="F244" s="144"/>
      <c r="G244" s="149"/>
      <c r="H244" s="146"/>
      <c r="I244" s="147"/>
      <c r="J244" s="38"/>
      <c r="K244" s="38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9.5" customHeight="1">
      <c r="A245" s="37"/>
      <c r="B245" s="37"/>
      <c r="C245" s="141" t="s">
        <v>12</v>
      </c>
      <c r="D245" s="151">
        <v>13.8</v>
      </c>
      <c r="E245" s="139">
        <v>25.2</v>
      </c>
      <c r="F245" s="139">
        <v>25.2</v>
      </c>
      <c r="G245" s="139" t="s">
        <v>154</v>
      </c>
      <c r="H245" s="139" t="s">
        <v>154</v>
      </c>
      <c r="I245" s="139" t="s">
        <v>154</v>
      </c>
      <c r="J245" s="142">
        <f>D246*D245+E246*E245+F246*F245</f>
        <v>0</v>
      </c>
      <c r="K245" s="143">
        <f>D246+E246+F246</f>
        <v>0</v>
      </c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9.5" customHeight="1">
      <c r="A246" s="38"/>
      <c r="B246" s="38"/>
      <c r="C246" s="38"/>
      <c r="D246" s="152"/>
      <c r="E246" s="144"/>
      <c r="F246" s="144"/>
      <c r="G246" s="149"/>
      <c r="H246" s="146"/>
      <c r="I246" s="147"/>
      <c r="J246" s="38"/>
      <c r="K246" s="38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9.5" customHeight="1">
      <c r="A247" s="148"/>
      <c r="B247" s="35" t="s">
        <v>79</v>
      </c>
      <c r="C247" s="141" t="s">
        <v>9</v>
      </c>
      <c r="D247" s="151">
        <v>6.0</v>
      </c>
      <c r="E247" s="139">
        <v>6.0</v>
      </c>
      <c r="F247" s="139">
        <v>6.0</v>
      </c>
      <c r="G247" s="139">
        <v>6.0</v>
      </c>
      <c r="H247" s="139" t="s">
        <v>154</v>
      </c>
      <c r="I247" s="139" t="s">
        <v>154</v>
      </c>
      <c r="J247" s="142">
        <f>G248*G247+F248*F247+E248*E247+D248*D247</f>
        <v>0</v>
      </c>
      <c r="K247" s="143">
        <f>D248+E248+F248+G248</f>
        <v>0</v>
      </c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9.5" customHeight="1">
      <c r="A248" s="37"/>
      <c r="B248" s="37"/>
      <c r="C248" s="38"/>
      <c r="D248" s="152"/>
      <c r="E248" s="144"/>
      <c r="F248" s="144"/>
      <c r="G248" s="144"/>
      <c r="H248" s="149"/>
      <c r="I248" s="147"/>
      <c r="J248" s="38"/>
      <c r="K248" s="38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9.5" customHeight="1">
      <c r="A249" s="37"/>
      <c r="B249" s="37"/>
      <c r="C249" s="141" t="s">
        <v>10</v>
      </c>
      <c r="D249" s="151">
        <v>7.8</v>
      </c>
      <c r="E249" s="139">
        <v>11.4</v>
      </c>
      <c r="F249" s="139">
        <v>11.4</v>
      </c>
      <c r="G249" s="139">
        <v>9.0</v>
      </c>
      <c r="H249" s="139" t="s">
        <v>154</v>
      </c>
      <c r="I249" s="139" t="s">
        <v>154</v>
      </c>
      <c r="J249" s="142">
        <f>G250*G249+F250*F249+E250*E249+D250*D249</f>
        <v>0</v>
      </c>
      <c r="K249" s="143">
        <f>D250+E250+F250+G250</f>
        <v>0</v>
      </c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9.5" customHeight="1">
      <c r="A250" s="37"/>
      <c r="B250" s="37"/>
      <c r="C250" s="38"/>
      <c r="D250" s="152"/>
      <c r="E250" s="144"/>
      <c r="F250" s="144"/>
      <c r="G250" s="144"/>
      <c r="H250" s="149"/>
      <c r="I250" s="147"/>
      <c r="J250" s="38"/>
      <c r="K250" s="38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9.5" customHeight="1">
      <c r="A251" s="37"/>
      <c r="B251" s="37"/>
      <c r="C251" s="141" t="s">
        <v>11</v>
      </c>
      <c r="D251" s="151">
        <v>14.4</v>
      </c>
      <c r="E251" s="139">
        <v>21.0</v>
      </c>
      <c r="F251" s="139">
        <v>21.0</v>
      </c>
      <c r="G251" s="139">
        <v>16.8</v>
      </c>
      <c r="H251" s="139" t="s">
        <v>154</v>
      </c>
      <c r="I251" s="139" t="s">
        <v>154</v>
      </c>
      <c r="J251" s="142">
        <f>G252*G251+F252*F251+E252*E251+D252*D251</f>
        <v>0</v>
      </c>
      <c r="K251" s="143">
        <f>D252+E252+F252+G252</f>
        <v>0</v>
      </c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9.5" customHeight="1">
      <c r="A252" s="37"/>
      <c r="B252" s="37"/>
      <c r="C252" s="38"/>
      <c r="D252" s="152"/>
      <c r="E252" s="144"/>
      <c r="F252" s="144"/>
      <c r="G252" s="144"/>
      <c r="H252" s="149"/>
      <c r="I252" s="147"/>
      <c r="J252" s="38"/>
      <c r="K252" s="38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9.5" customHeight="1">
      <c r="A253" s="37"/>
      <c r="B253" s="37"/>
      <c r="C253" s="141" t="s">
        <v>12</v>
      </c>
      <c r="D253" s="151">
        <v>22.2</v>
      </c>
      <c r="E253" s="139">
        <v>32.4</v>
      </c>
      <c r="F253" s="139">
        <v>32.4</v>
      </c>
      <c r="G253" s="139">
        <v>25.8</v>
      </c>
      <c r="H253" s="139" t="s">
        <v>154</v>
      </c>
      <c r="I253" s="139" t="s">
        <v>154</v>
      </c>
      <c r="J253" s="142">
        <f>G254*G253+F254*F253+E254*E253+D254*D253</f>
        <v>0</v>
      </c>
      <c r="K253" s="143">
        <f>D254+E254+F254+G254</f>
        <v>0</v>
      </c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9.5" customHeight="1">
      <c r="A254" s="38"/>
      <c r="B254" s="38"/>
      <c r="C254" s="38"/>
      <c r="D254" s="152"/>
      <c r="E254" s="144"/>
      <c r="F254" s="90"/>
      <c r="G254" s="144"/>
      <c r="H254" s="149"/>
      <c r="I254" s="147"/>
      <c r="J254" s="38"/>
      <c r="K254" s="38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9.5" customHeight="1">
      <c r="A255" s="148"/>
      <c r="B255" s="35" t="s">
        <v>80</v>
      </c>
      <c r="C255" s="141" t="s">
        <v>9</v>
      </c>
      <c r="D255" s="151">
        <v>6.0</v>
      </c>
      <c r="E255" s="139">
        <v>6.0</v>
      </c>
      <c r="F255" s="139">
        <v>6.0</v>
      </c>
      <c r="G255" s="139">
        <v>6.0</v>
      </c>
      <c r="H255" s="139" t="s">
        <v>154</v>
      </c>
      <c r="I255" s="139" t="s">
        <v>154</v>
      </c>
      <c r="J255" s="142">
        <f>G256*G255+F256*F255+E256*E255+D256*D255</f>
        <v>0</v>
      </c>
      <c r="K255" s="143">
        <f>D256+E256+F256+G256</f>
        <v>0</v>
      </c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9.5" customHeight="1">
      <c r="A256" s="37"/>
      <c r="B256" s="37"/>
      <c r="C256" s="38"/>
      <c r="D256" s="152"/>
      <c r="E256" s="144"/>
      <c r="F256" s="144"/>
      <c r="G256" s="144"/>
      <c r="H256" s="149"/>
      <c r="I256" s="147"/>
      <c r="J256" s="38"/>
      <c r="K256" s="38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9.5" customHeight="1">
      <c r="A257" s="37"/>
      <c r="B257" s="37"/>
      <c r="C257" s="141" t="s">
        <v>10</v>
      </c>
      <c r="D257" s="151">
        <v>7.8</v>
      </c>
      <c r="E257" s="139">
        <v>11.4</v>
      </c>
      <c r="F257" s="139">
        <v>11.4</v>
      </c>
      <c r="G257" s="139">
        <v>9.0</v>
      </c>
      <c r="H257" s="139" t="s">
        <v>154</v>
      </c>
      <c r="I257" s="139" t="s">
        <v>154</v>
      </c>
      <c r="J257" s="142">
        <f>G258*G257+F258*F257+E258*E257+D258*D257</f>
        <v>0</v>
      </c>
      <c r="K257" s="143">
        <f>D258+E258+F258+G258</f>
        <v>0</v>
      </c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9.5" customHeight="1">
      <c r="A258" s="37"/>
      <c r="B258" s="37"/>
      <c r="C258" s="38"/>
      <c r="D258" s="152"/>
      <c r="E258" s="144"/>
      <c r="F258" s="144"/>
      <c r="G258" s="144"/>
      <c r="H258" s="149"/>
      <c r="I258" s="147"/>
      <c r="J258" s="38"/>
      <c r="K258" s="38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9.5" customHeight="1">
      <c r="A259" s="37"/>
      <c r="B259" s="37"/>
      <c r="C259" s="141" t="s">
        <v>11</v>
      </c>
      <c r="D259" s="151">
        <v>14.4</v>
      </c>
      <c r="E259" s="139">
        <v>21.0</v>
      </c>
      <c r="F259" s="139">
        <v>21.0</v>
      </c>
      <c r="G259" s="139">
        <v>16.8</v>
      </c>
      <c r="H259" s="139" t="s">
        <v>154</v>
      </c>
      <c r="I259" s="139" t="s">
        <v>154</v>
      </c>
      <c r="J259" s="142">
        <f>G260*G259+F260*F259+E260*E259+D260*D259</f>
        <v>0</v>
      </c>
      <c r="K259" s="143">
        <f>D260+E260+F260+G260</f>
        <v>0</v>
      </c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9.5" customHeight="1">
      <c r="A260" s="37"/>
      <c r="B260" s="37"/>
      <c r="C260" s="38"/>
      <c r="D260" s="152"/>
      <c r="E260" s="144"/>
      <c r="F260" s="144"/>
      <c r="G260" s="144"/>
      <c r="H260" s="149"/>
      <c r="I260" s="147"/>
      <c r="J260" s="38"/>
      <c r="K260" s="38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9.5" customHeight="1">
      <c r="A261" s="37"/>
      <c r="B261" s="37"/>
      <c r="C261" s="141" t="s">
        <v>12</v>
      </c>
      <c r="D261" s="151">
        <v>22.2</v>
      </c>
      <c r="E261" s="139">
        <v>32.4</v>
      </c>
      <c r="F261" s="139">
        <v>32.4</v>
      </c>
      <c r="G261" s="139">
        <v>25.8</v>
      </c>
      <c r="H261" s="139" t="s">
        <v>154</v>
      </c>
      <c r="I261" s="139" t="s">
        <v>154</v>
      </c>
      <c r="J261" s="142">
        <f>G262*G261+F262*F261+E262*E261+D262*D261</f>
        <v>0</v>
      </c>
      <c r="K261" s="143">
        <f>D262+E262+F262+G262</f>
        <v>0</v>
      </c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9.5" customHeight="1">
      <c r="A262" s="38"/>
      <c r="B262" s="38"/>
      <c r="C262" s="38"/>
      <c r="D262" s="152"/>
      <c r="E262" s="144"/>
      <c r="F262" s="90"/>
      <c r="G262" s="144"/>
      <c r="H262" s="149"/>
      <c r="I262" s="147"/>
      <c r="J262" s="38"/>
      <c r="K262" s="38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63.0" customHeight="1">
      <c r="A263" s="35"/>
      <c r="B263" s="35" t="s">
        <v>81</v>
      </c>
      <c r="C263" s="141" t="s">
        <v>11</v>
      </c>
      <c r="D263" s="151">
        <v>24.0</v>
      </c>
      <c r="E263" s="139">
        <v>11.4</v>
      </c>
      <c r="F263" s="139">
        <v>31.8</v>
      </c>
      <c r="G263" s="139">
        <v>11.4</v>
      </c>
      <c r="H263" s="139" t="s">
        <v>154</v>
      </c>
      <c r="I263" s="139" t="s">
        <v>154</v>
      </c>
      <c r="J263" s="142">
        <f>G264*G263+F264*F263+E264*E263+D264*D263</f>
        <v>0</v>
      </c>
      <c r="K263" s="143">
        <f>D264+E264+F264+G264</f>
        <v>0</v>
      </c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34.5" customHeight="1">
      <c r="A264" s="38"/>
      <c r="B264" s="38"/>
      <c r="C264" s="38"/>
      <c r="D264" s="152"/>
      <c r="E264" s="144"/>
      <c r="F264" s="90"/>
      <c r="G264" s="144"/>
      <c r="H264" s="149"/>
      <c r="I264" s="147"/>
      <c r="J264" s="38"/>
      <c r="K264" s="38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58.5" customHeight="1">
      <c r="A265" s="35"/>
      <c r="B265" s="35" t="s">
        <v>82</v>
      </c>
      <c r="C265" s="141" t="s">
        <v>10</v>
      </c>
      <c r="D265" s="151">
        <v>10.2</v>
      </c>
      <c r="E265" s="139">
        <v>6.0</v>
      </c>
      <c r="F265" s="139">
        <v>13.8</v>
      </c>
      <c r="G265" s="139">
        <v>6.0</v>
      </c>
      <c r="H265" s="139" t="s">
        <v>154</v>
      </c>
      <c r="I265" s="139" t="s">
        <v>154</v>
      </c>
      <c r="J265" s="142">
        <f>G266*G265+F266*F265+E266*E265+D266*D265</f>
        <v>0</v>
      </c>
      <c r="K265" s="143">
        <f>D266+E266+F266+G266</f>
        <v>0</v>
      </c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35.25" customHeight="1">
      <c r="A266" s="38"/>
      <c r="B266" s="38"/>
      <c r="C266" s="38"/>
      <c r="D266" s="152"/>
      <c r="E266" s="144"/>
      <c r="F266" s="90"/>
      <c r="G266" s="144"/>
      <c r="H266" s="149"/>
      <c r="I266" s="147"/>
      <c r="J266" s="38"/>
      <c r="K266" s="38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63.75" customHeight="1">
      <c r="A267" s="35"/>
      <c r="B267" s="35" t="s">
        <v>83</v>
      </c>
      <c r="C267" s="141" t="s">
        <v>10</v>
      </c>
      <c r="D267" s="151">
        <v>7.8</v>
      </c>
      <c r="E267" s="139">
        <v>6.0</v>
      </c>
      <c r="F267" s="139">
        <v>18.6</v>
      </c>
      <c r="G267" s="139">
        <v>6.0</v>
      </c>
      <c r="H267" s="139" t="s">
        <v>154</v>
      </c>
      <c r="I267" s="139" t="s">
        <v>154</v>
      </c>
      <c r="J267" s="142">
        <f>G268*G267+F268*F267+E268*E267+D268*D267</f>
        <v>0</v>
      </c>
      <c r="K267" s="143">
        <f>D268+E268+F268+G268</f>
        <v>0</v>
      </c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36.75" customHeight="1">
      <c r="A268" s="38"/>
      <c r="B268" s="38"/>
      <c r="C268" s="38"/>
      <c r="D268" s="152"/>
      <c r="E268" s="144"/>
      <c r="F268" s="90"/>
      <c r="G268" s="144"/>
      <c r="H268" s="149"/>
      <c r="I268" s="147"/>
      <c r="J268" s="38"/>
      <c r="K268" s="38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8.0" customHeight="1">
      <c r="A269" s="148"/>
      <c r="B269" s="35" t="s">
        <v>88</v>
      </c>
      <c r="C269" s="141" t="s">
        <v>171</v>
      </c>
      <c r="D269" s="139">
        <v>13.2</v>
      </c>
      <c r="E269" s="139" t="s">
        <v>154</v>
      </c>
      <c r="F269" s="139" t="s">
        <v>154</v>
      </c>
      <c r="G269" s="139" t="s">
        <v>154</v>
      </c>
      <c r="H269" s="139" t="s">
        <v>154</v>
      </c>
      <c r="I269" s="139" t="s">
        <v>154</v>
      </c>
      <c r="J269" s="142">
        <f>D270*D269</f>
        <v>0</v>
      </c>
      <c r="K269" s="143" t="str">
        <f>D270</f>
        <v/>
      </c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8.0" customHeight="1">
      <c r="A270" s="37"/>
      <c r="B270" s="37"/>
      <c r="C270" s="38"/>
      <c r="D270" s="144"/>
      <c r="E270" s="149"/>
      <c r="F270" s="146"/>
      <c r="G270" s="146"/>
      <c r="H270" s="146"/>
      <c r="I270" s="147"/>
      <c r="J270" s="37"/>
      <c r="K270" s="38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8.0" customHeight="1">
      <c r="A271" s="37"/>
      <c r="B271" s="37"/>
      <c r="C271" s="141" t="s">
        <v>172</v>
      </c>
      <c r="D271" s="139">
        <v>13.2</v>
      </c>
      <c r="E271" s="139" t="s">
        <v>154</v>
      </c>
      <c r="F271" s="139" t="s">
        <v>154</v>
      </c>
      <c r="G271" s="139" t="s">
        <v>154</v>
      </c>
      <c r="H271" s="139" t="s">
        <v>154</v>
      </c>
      <c r="I271" s="139" t="s">
        <v>154</v>
      </c>
      <c r="J271" s="142">
        <f>D272*D271</f>
        <v>0</v>
      </c>
      <c r="K271" s="143" t="str">
        <f>D272</f>
        <v/>
      </c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8.0" customHeight="1">
      <c r="A272" s="37"/>
      <c r="B272" s="37"/>
      <c r="C272" s="38"/>
      <c r="D272" s="144"/>
      <c r="E272" s="149"/>
      <c r="F272" s="146"/>
      <c r="G272" s="146"/>
      <c r="H272" s="146"/>
      <c r="I272" s="147"/>
      <c r="J272" s="37"/>
      <c r="K272" s="38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8.0" customHeight="1">
      <c r="A273" s="37"/>
      <c r="B273" s="37"/>
      <c r="C273" s="141" t="s">
        <v>173</v>
      </c>
      <c r="D273" s="139">
        <v>13.2</v>
      </c>
      <c r="E273" s="139" t="s">
        <v>154</v>
      </c>
      <c r="F273" s="139" t="s">
        <v>154</v>
      </c>
      <c r="G273" s="139" t="s">
        <v>154</v>
      </c>
      <c r="H273" s="139" t="s">
        <v>154</v>
      </c>
      <c r="I273" s="139" t="s">
        <v>154</v>
      </c>
      <c r="J273" s="142">
        <f>D274*D273</f>
        <v>0</v>
      </c>
      <c r="K273" s="143" t="str">
        <f>D274</f>
        <v/>
      </c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8.0" customHeight="1">
      <c r="A274" s="37"/>
      <c r="B274" s="37"/>
      <c r="C274" s="38"/>
      <c r="D274" s="144"/>
      <c r="E274" s="149"/>
      <c r="F274" s="146"/>
      <c r="G274" s="146"/>
      <c r="H274" s="146"/>
      <c r="I274" s="147"/>
      <c r="J274" s="37"/>
      <c r="K274" s="38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8.0" customHeight="1">
      <c r="A275" s="37"/>
      <c r="B275" s="37"/>
      <c r="C275" s="141" t="s">
        <v>174</v>
      </c>
      <c r="D275" s="139">
        <v>24.6</v>
      </c>
      <c r="E275" s="139" t="s">
        <v>154</v>
      </c>
      <c r="F275" s="139" t="s">
        <v>154</v>
      </c>
      <c r="G275" s="139" t="s">
        <v>154</v>
      </c>
      <c r="H275" s="139" t="s">
        <v>154</v>
      </c>
      <c r="I275" s="139" t="s">
        <v>154</v>
      </c>
      <c r="J275" s="142">
        <f>D276*D275</f>
        <v>0</v>
      </c>
      <c r="K275" s="143" t="str">
        <f>D276</f>
        <v/>
      </c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8.0" customHeight="1">
      <c r="A276" s="37"/>
      <c r="B276" s="37"/>
      <c r="C276" s="38"/>
      <c r="D276" s="144"/>
      <c r="E276" s="149"/>
      <c r="F276" s="146"/>
      <c r="G276" s="146"/>
      <c r="H276" s="146"/>
      <c r="I276" s="147"/>
      <c r="J276" s="37"/>
      <c r="K276" s="38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8.0" customHeight="1">
      <c r="A277" s="37"/>
      <c r="B277" s="37"/>
      <c r="C277" s="141" t="s">
        <v>175</v>
      </c>
      <c r="D277" s="139">
        <v>24.6</v>
      </c>
      <c r="E277" s="139" t="s">
        <v>154</v>
      </c>
      <c r="F277" s="139" t="s">
        <v>154</v>
      </c>
      <c r="G277" s="139" t="s">
        <v>154</v>
      </c>
      <c r="H277" s="139" t="s">
        <v>154</v>
      </c>
      <c r="I277" s="139" t="s">
        <v>154</v>
      </c>
      <c r="J277" s="142">
        <f>D278*D277</f>
        <v>0</v>
      </c>
      <c r="K277" s="143" t="str">
        <f>D278</f>
        <v/>
      </c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8.0" customHeight="1">
      <c r="A278" s="37"/>
      <c r="B278" s="37"/>
      <c r="C278" s="38"/>
      <c r="D278" s="102"/>
      <c r="E278" s="149"/>
      <c r="F278" s="146"/>
      <c r="G278" s="146"/>
      <c r="H278" s="146"/>
      <c r="I278" s="147"/>
      <c r="J278" s="37"/>
      <c r="K278" s="38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8.0" customHeight="1">
      <c r="A279" s="37"/>
      <c r="B279" s="37"/>
      <c r="C279" s="141" t="s">
        <v>176</v>
      </c>
      <c r="D279" s="139">
        <v>24.6</v>
      </c>
      <c r="E279" s="139" t="s">
        <v>154</v>
      </c>
      <c r="F279" s="139" t="s">
        <v>154</v>
      </c>
      <c r="G279" s="139" t="s">
        <v>154</v>
      </c>
      <c r="H279" s="139" t="s">
        <v>154</v>
      </c>
      <c r="I279" s="139" t="s">
        <v>154</v>
      </c>
      <c r="J279" s="142">
        <f>D280*D279</f>
        <v>0</v>
      </c>
      <c r="K279" s="143" t="str">
        <f>D280</f>
        <v/>
      </c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8.0" customHeight="1">
      <c r="A280" s="38"/>
      <c r="B280" s="38"/>
      <c r="C280" s="38"/>
      <c r="D280" s="144"/>
      <c r="E280" s="149"/>
      <c r="F280" s="146"/>
      <c r="G280" s="146"/>
      <c r="H280" s="146"/>
      <c r="I280" s="147"/>
      <c r="J280" s="37"/>
      <c r="K280" s="38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50.25" customHeight="1">
      <c r="A281" s="35"/>
      <c r="B281" s="35" t="s">
        <v>95</v>
      </c>
      <c r="C281" s="141" t="s">
        <v>24</v>
      </c>
      <c r="D281" s="151">
        <v>30.0</v>
      </c>
      <c r="E281" s="139">
        <v>8.4</v>
      </c>
      <c r="F281" s="139">
        <v>7.2</v>
      </c>
      <c r="G281" s="139">
        <v>8.4</v>
      </c>
      <c r="H281" s="139" t="s">
        <v>154</v>
      </c>
      <c r="I281" s="139" t="s">
        <v>154</v>
      </c>
      <c r="J281" s="142">
        <f>G282*G281+F282*F281+E282*E281+D282*D281</f>
        <v>0</v>
      </c>
      <c r="K281" s="143">
        <f>D282+E282+F282+G282</f>
        <v>0</v>
      </c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5.5" customHeight="1">
      <c r="A282" s="38"/>
      <c r="B282" s="38"/>
      <c r="C282" s="38"/>
      <c r="D282" s="144"/>
      <c r="E282" s="144"/>
      <c r="F282" s="144"/>
      <c r="G282" s="144"/>
      <c r="H282" s="149"/>
      <c r="I282" s="147"/>
      <c r="J282" s="38"/>
      <c r="K282" s="38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57.75" customHeight="1">
      <c r="A283" s="35"/>
      <c r="B283" s="35" t="s">
        <v>96</v>
      </c>
      <c r="C283" s="150" t="s">
        <v>24</v>
      </c>
      <c r="D283" s="151">
        <v>15.6</v>
      </c>
      <c r="E283" s="139" t="s">
        <v>154</v>
      </c>
      <c r="F283" s="139" t="s">
        <v>154</v>
      </c>
      <c r="G283" s="139" t="s">
        <v>154</v>
      </c>
      <c r="H283" s="139" t="s">
        <v>154</v>
      </c>
      <c r="I283" s="139" t="s">
        <v>154</v>
      </c>
      <c r="J283" s="142">
        <f>D284*D283</f>
        <v>0</v>
      </c>
      <c r="K283" s="143" t="str">
        <f>D284</f>
        <v/>
      </c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7.0" customHeight="1">
      <c r="A284" s="38"/>
      <c r="B284" s="38"/>
      <c r="C284" s="150"/>
      <c r="D284" s="102"/>
      <c r="E284" s="145"/>
      <c r="F284" s="146"/>
      <c r="G284" s="146"/>
      <c r="H284" s="146"/>
      <c r="I284" s="147"/>
      <c r="J284" s="38"/>
      <c r="K284" s="38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60.75" customHeight="1">
      <c r="A285" s="35"/>
      <c r="B285" s="35" t="s">
        <v>97</v>
      </c>
      <c r="C285" s="141" t="s">
        <v>24</v>
      </c>
      <c r="D285" s="151">
        <v>28.2</v>
      </c>
      <c r="E285" s="139" t="s">
        <v>154</v>
      </c>
      <c r="F285" s="139" t="s">
        <v>154</v>
      </c>
      <c r="G285" s="139" t="s">
        <v>154</v>
      </c>
      <c r="H285" s="139" t="s">
        <v>154</v>
      </c>
      <c r="I285" s="139" t="s">
        <v>154</v>
      </c>
      <c r="J285" s="142">
        <f>D286*D285</f>
        <v>0</v>
      </c>
      <c r="K285" s="143" t="str">
        <f>D286</f>
        <v/>
      </c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4.0" customHeight="1">
      <c r="A286" s="38"/>
      <c r="B286" s="38"/>
      <c r="C286" s="38"/>
      <c r="D286" s="102"/>
      <c r="E286" s="102"/>
      <c r="J286" s="38"/>
      <c r="K286" s="38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9.5" customHeight="1">
      <c r="A287" s="35"/>
      <c r="B287" s="35" t="s">
        <v>98</v>
      </c>
      <c r="C287" s="141" t="s">
        <v>9</v>
      </c>
      <c r="D287" s="151">
        <v>6.0</v>
      </c>
      <c r="E287" s="139">
        <v>6.0</v>
      </c>
      <c r="F287" s="139">
        <v>8.4</v>
      </c>
      <c r="G287" s="139">
        <v>6.0</v>
      </c>
      <c r="H287" s="139" t="s">
        <v>154</v>
      </c>
      <c r="I287" s="139" t="s">
        <v>154</v>
      </c>
      <c r="J287" s="142">
        <f>G288*G287+F288*F287+E288*E287+D288*D287</f>
        <v>0</v>
      </c>
      <c r="K287" s="143">
        <f>D288+E288+F288+G288</f>
        <v>0</v>
      </c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9.5" customHeight="1">
      <c r="A288" s="37"/>
      <c r="B288" s="37"/>
      <c r="C288" s="38"/>
      <c r="D288" s="168"/>
      <c r="E288" s="169"/>
      <c r="F288" s="170"/>
      <c r="G288" s="169"/>
      <c r="H288" s="169"/>
      <c r="I288" s="171"/>
      <c r="J288" s="38"/>
      <c r="K288" s="38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9.5" customHeight="1">
      <c r="A289" s="37"/>
      <c r="B289" s="37"/>
      <c r="C289" s="141" t="s">
        <v>10</v>
      </c>
      <c r="D289" s="151">
        <v>9.0</v>
      </c>
      <c r="E289" s="139">
        <v>9.0</v>
      </c>
      <c r="F289" s="139">
        <v>19.2</v>
      </c>
      <c r="G289" s="139">
        <v>7.2</v>
      </c>
      <c r="H289" s="139" t="s">
        <v>154</v>
      </c>
      <c r="I289" s="139" t="s">
        <v>154</v>
      </c>
      <c r="J289" s="142">
        <f>G290*G289+F290*F289+E290*E289+D290*D289</f>
        <v>0</v>
      </c>
      <c r="K289" s="143">
        <f>D290+E290+F290+G290</f>
        <v>0</v>
      </c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9.5" customHeight="1">
      <c r="A290" s="37"/>
      <c r="B290" s="37"/>
      <c r="C290" s="38"/>
      <c r="D290" s="168"/>
      <c r="E290" s="169"/>
      <c r="F290" s="170"/>
      <c r="G290" s="169"/>
      <c r="H290" s="169"/>
      <c r="I290" s="171"/>
      <c r="J290" s="38"/>
      <c r="K290" s="38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9.5" customHeight="1">
      <c r="A291" s="37"/>
      <c r="B291" s="37"/>
      <c r="C291" s="141" t="s">
        <v>11</v>
      </c>
      <c r="D291" s="151">
        <v>16.2</v>
      </c>
      <c r="E291" s="139">
        <v>16.2</v>
      </c>
      <c r="F291" s="139">
        <v>36.0</v>
      </c>
      <c r="G291" s="139">
        <v>12.6</v>
      </c>
      <c r="H291" s="139" t="s">
        <v>154</v>
      </c>
      <c r="I291" s="139" t="s">
        <v>154</v>
      </c>
      <c r="J291" s="142">
        <f>G292*G291+F292*F291+E292*E291+D292*D291</f>
        <v>0</v>
      </c>
      <c r="K291" s="143">
        <f>D292+E292+F292+G292</f>
        <v>0</v>
      </c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9.5" customHeight="1">
      <c r="A292" s="37"/>
      <c r="B292" s="37"/>
      <c r="C292" s="38"/>
      <c r="D292" s="168"/>
      <c r="E292" s="169"/>
      <c r="F292" s="170"/>
      <c r="G292" s="169"/>
      <c r="H292" s="169"/>
      <c r="I292" s="171"/>
      <c r="J292" s="38"/>
      <c r="K292" s="38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9.5" customHeight="1">
      <c r="A293" s="37"/>
      <c r="B293" s="37"/>
      <c r="C293" s="141" t="s">
        <v>12</v>
      </c>
      <c r="D293" s="151">
        <v>25.8</v>
      </c>
      <c r="E293" s="139">
        <v>25.2</v>
      </c>
      <c r="F293" s="139">
        <v>54.0</v>
      </c>
      <c r="G293" s="139">
        <v>19.8</v>
      </c>
      <c r="H293" s="139" t="s">
        <v>154</v>
      </c>
      <c r="I293" s="139" t="s">
        <v>154</v>
      </c>
      <c r="J293" s="142">
        <f>G294*G293+F294*F293+E294*E293+D294*D293</f>
        <v>0</v>
      </c>
      <c r="K293" s="143">
        <f>D294+E294+F294+G294</f>
        <v>0</v>
      </c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9.5" customHeight="1">
      <c r="A294" s="38"/>
      <c r="B294" s="38"/>
      <c r="C294" s="38"/>
      <c r="D294" s="168"/>
      <c r="E294" s="169"/>
      <c r="F294" s="170"/>
      <c r="G294" s="169"/>
      <c r="H294" s="169"/>
      <c r="I294" s="171"/>
      <c r="J294" s="38"/>
      <c r="K294" s="38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0.25" customHeight="1">
      <c r="A295" s="35"/>
      <c r="B295" s="35" t="s">
        <v>177</v>
      </c>
      <c r="C295" s="141" t="s">
        <v>9</v>
      </c>
      <c r="D295" s="151">
        <v>7.2</v>
      </c>
      <c r="E295" s="139">
        <v>6.0</v>
      </c>
      <c r="F295" s="139">
        <v>9.6</v>
      </c>
      <c r="G295" s="139">
        <v>6.0</v>
      </c>
      <c r="H295" s="139" t="s">
        <v>154</v>
      </c>
      <c r="I295" s="139" t="s">
        <v>154</v>
      </c>
      <c r="J295" s="172">
        <f>G296*G295+F296*F295+E296*E295+D296*D295</f>
        <v>0</v>
      </c>
      <c r="K295" s="143">
        <f>D296+E296+F296+G296</f>
        <v>0</v>
      </c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0.25" customHeight="1">
      <c r="A296" s="37"/>
      <c r="B296" s="37"/>
      <c r="C296" s="38"/>
      <c r="D296" s="168"/>
      <c r="E296" s="169"/>
      <c r="F296" s="170"/>
      <c r="G296" s="169"/>
      <c r="H296" s="169"/>
      <c r="I296" s="171"/>
      <c r="J296" s="38"/>
      <c r="K296" s="38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8.0" customHeight="1">
      <c r="A297" s="37"/>
      <c r="B297" s="37"/>
      <c r="C297" s="141" t="s">
        <v>10</v>
      </c>
      <c r="D297" s="151">
        <v>16.2</v>
      </c>
      <c r="E297" s="139">
        <v>13.8</v>
      </c>
      <c r="F297" s="139">
        <v>21.6</v>
      </c>
      <c r="G297" s="139">
        <v>9.0</v>
      </c>
      <c r="H297" s="139" t="s">
        <v>154</v>
      </c>
      <c r="I297" s="139" t="s">
        <v>154</v>
      </c>
      <c r="J297" s="142">
        <f>G298*G297+F298*F297+E298*E297+D298*D297</f>
        <v>0</v>
      </c>
      <c r="K297" s="143">
        <f>D298+E298+F298+G298</f>
        <v>0</v>
      </c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8.0" customHeight="1">
      <c r="A298" s="37"/>
      <c r="B298" s="37"/>
      <c r="C298" s="38"/>
      <c r="D298" s="168"/>
      <c r="E298" s="169"/>
      <c r="F298" s="170"/>
      <c r="G298" s="169"/>
      <c r="H298" s="169"/>
      <c r="I298" s="171"/>
      <c r="J298" s="38"/>
      <c r="K298" s="38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8.75" customHeight="1">
      <c r="A299" s="37"/>
      <c r="B299" s="37"/>
      <c r="C299" s="141" t="s">
        <v>11</v>
      </c>
      <c r="D299" s="151">
        <v>28.8</v>
      </c>
      <c r="E299" s="139">
        <v>24.6</v>
      </c>
      <c r="F299" s="139">
        <v>39.0</v>
      </c>
      <c r="G299" s="139">
        <v>16.2</v>
      </c>
      <c r="H299" s="139" t="s">
        <v>154</v>
      </c>
      <c r="I299" s="139" t="s">
        <v>154</v>
      </c>
      <c r="J299" s="142">
        <f>G300*G299+F300*F299+E300*E299+D300*D299</f>
        <v>0</v>
      </c>
      <c r="K299" s="143">
        <f>D300+E300+F300+G300</f>
        <v>0</v>
      </c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8.75" customHeight="1">
      <c r="A300" s="37"/>
      <c r="B300" s="37"/>
      <c r="C300" s="38"/>
      <c r="D300" s="168"/>
      <c r="E300" s="169"/>
      <c r="F300" s="170"/>
      <c r="G300" s="169"/>
      <c r="H300" s="169"/>
      <c r="I300" s="171"/>
      <c r="J300" s="38"/>
      <c r="K300" s="38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8.75" customHeight="1">
      <c r="A301" s="37"/>
      <c r="B301" s="37"/>
      <c r="C301" s="141" t="s">
        <v>12</v>
      </c>
      <c r="D301" s="151">
        <v>45.0</v>
      </c>
      <c r="E301" s="139">
        <v>38.4</v>
      </c>
      <c r="F301" s="139">
        <v>60.0</v>
      </c>
      <c r="G301" s="139">
        <v>25.8</v>
      </c>
      <c r="H301" s="139" t="s">
        <v>154</v>
      </c>
      <c r="I301" s="139" t="s">
        <v>154</v>
      </c>
      <c r="J301" s="142">
        <f>G302*G301+F302*F301+E302*E301+D302*D301</f>
        <v>0</v>
      </c>
      <c r="K301" s="143">
        <f>D302+E302+F302+G302</f>
        <v>0</v>
      </c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8.75" customHeight="1">
      <c r="A302" s="38"/>
      <c r="B302" s="38"/>
      <c r="C302" s="38"/>
      <c r="D302" s="168"/>
      <c r="E302" s="169"/>
      <c r="F302" s="170"/>
      <c r="G302" s="169"/>
      <c r="H302" s="169"/>
      <c r="I302" s="171"/>
      <c r="J302" s="38"/>
      <c r="K302" s="38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8.0" customHeight="1">
      <c r="A303" s="148"/>
      <c r="B303" s="35" t="s">
        <v>103</v>
      </c>
      <c r="C303" s="141" t="s">
        <v>9</v>
      </c>
      <c r="D303" s="151">
        <v>6.0</v>
      </c>
      <c r="E303" s="139">
        <v>6.0</v>
      </c>
      <c r="F303" s="139">
        <v>6.0</v>
      </c>
      <c r="G303" s="139">
        <v>6.0</v>
      </c>
      <c r="H303" s="139" t="s">
        <v>154</v>
      </c>
      <c r="I303" s="139" t="s">
        <v>154</v>
      </c>
      <c r="J303" s="142">
        <f>G304*G303+F304*F303+E304*E303+D304*D303</f>
        <v>0</v>
      </c>
      <c r="K303" s="143">
        <f>D304+E304+F304+G304</f>
        <v>0</v>
      </c>
      <c r="L303" s="102"/>
      <c r="M303" s="102"/>
      <c r="N303" s="102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8.0" customHeight="1">
      <c r="A304" s="37"/>
      <c r="B304" s="37"/>
      <c r="C304" s="38"/>
      <c r="D304" s="152"/>
      <c r="E304" s="144"/>
      <c r="F304" s="144"/>
      <c r="G304" s="144"/>
      <c r="H304" s="102"/>
      <c r="J304" s="38"/>
      <c r="K304" s="38"/>
      <c r="L304" s="102"/>
      <c r="M304" s="102"/>
      <c r="N304" s="102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8.0" customHeight="1">
      <c r="A305" s="37"/>
      <c r="B305" s="37"/>
      <c r="C305" s="141" t="s">
        <v>10</v>
      </c>
      <c r="D305" s="151">
        <v>6.0</v>
      </c>
      <c r="E305" s="139">
        <v>6.0</v>
      </c>
      <c r="F305" s="139">
        <v>9.0</v>
      </c>
      <c r="G305" s="139">
        <v>8.4</v>
      </c>
      <c r="H305" s="139" t="s">
        <v>154</v>
      </c>
      <c r="I305" s="139" t="s">
        <v>154</v>
      </c>
      <c r="J305" s="142">
        <f>G306*G305+F306*F305+E306*E305+D306*D305</f>
        <v>0</v>
      </c>
      <c r="K305" s="143">
        <f>D306+E306+F306+G306</f>
        <v>0</v>
      </c>
      <c r="L305" s="102"/>
      <c r="M305" s="102"/>
      <c r="N305" s="102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8.0" customHeight="1">
      <c r="A306" s="37"/>
      <c r="B306" s="37"/>
      <c r="C306" s="38"/>
      <c r="D306" s="152"/>
      <c r="E306" s="144"/>
      <c r="F306" s="144"/>
      <c r="G306" s="144"/>
      <c r="H306" s="102"/>
      <c r="J306" s="38"/>
      <c r="K306" s="38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8.0" customHeight="1">
      <c r="A307" s="37"/>
      <c r="B307" s="37"/>
      <c r="C307" s="141" t="s">
        <v>11</v>
      </c>
      <c r="D307" s="151">
        <v>10.2</v>
      </c>
      <c r="E307" s="139">
        <v>9.0</v>
      </c>
      <c r="F307" s="139">
        <v>16.2</v>
      </c>
      <c r="G307" s="139">
        <v>19.8</v>
      </c>
      <c r="H307" s="139" t="s">
        <v>154</v>
      </c>
      <c r="I307" s="139" t="s">
        <v>154</v>
      </c>
      <c r="J307" s="142">
        <f>G308*G307+F308*F307+E308*E307+D308*D307</f>
        <v>0</v>
      </c>
      <c r="K307" s="143">
        <f>D308+E308+F308+G308</f>
        <v>0</v>
      </c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8.0" customHeight="1">
      <c r="A308" s="37"/>
      <c r="B308" s="37"/>
      <c r="C308" s="38"/>
      <c r="D308" s="152"/>
      <c r="E308" s="144"/>
      <c r="F308" s="144"/>
      <c r="G308" s="144"/>
      <c r="H308" s="102"/>
      <c r="J308" s="38"/>
      <c r="K308" s="38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8.0" customHeight="1">
      <c r="A309" s="37"/>
      <c r="B309" s="37"/>
      <c r="C309" s="141" t="s">
        <v>12</v>
      </c>
      <c r="D309" s="151">
        <v>18.0</v>
      </c>
      <c r="E309" s="139">
        <v>15.6</v>
      </c>
      <c r="F309" s="139">
        <v>22.8</v>
      </c>
      <c r="G309" s="139">
        <v>36.0</v>
      </c>
      <c r="H309" s="139" t="s">
        <v>154</v>
      </c>
      <c r="I309" s="139" t="s">
        <v>154</v>
      </c>
      <c r="J309" s="142">
        <f>G310*G309+F310*F309+E310*E309+D310*D309</f>
        <v>0</v>
      </c>
      <c r="K309" s="143">
        <f>D310+E310+F310+G310</f>
        <v>0</v>
      </c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8.0" customHeight="1">
      <c r="A310" s="38"/>
      <c r="B310" s="38"/>
      <c r="C310" s="38"/>
      <c r="D310" s="152"/>
      <c r="E310" s="144"/>
      <c r="F310" s="144"/>
      <c r="G310" s="144"/>
      <c r="H310" s="102"/>
      <c r="J310" s="38"/>
      <c r="K310" s="38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8.0" customHeight="1">
      <c r="A311" s="148"/>
      <c r="B311" s="35" t="s">
        <v>104</v>
      </c>
      <c r="C311" s="141" t="s">
        <v>9</v>
      </c>
      <c r="D311" s="139">
        <v>6.6</v>
      </c>
      <c r="E311" s="139">
        <v>6.6</v>
      </c>
      <c r="F311" s="139">
        <v>13.8</v>
      </c>
      <c r="G311" s="139">
        <v>6.0</v>
      </c>
      <c r="H311" s="139" t="s">
        <v>154</v>
      </c>
      <c r="I311" s="139" t="s">
        <v>154</v>
      </c>
      <c r="J311" s="142">
        <f>G312*G311+F312*F311+E312*E311+D312*D311</f>
        <v>0</v>
      </c>
      <c r="K311" s="143">
        <f>D312+E312+F312+G312</f>
        <v>0</v>
      </c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8.0" customHeight="1">
      <c r="A312" s="37"/>
      <c r="B312" s="37"/>
      <c r="C312" s="38"/>
      <c r="D312" s="152"/>
      <c r="E312" s="144"/>
      <c r="F312" s="144"/>
      <c r="G312" s="144"/>
      <c r="H312" s="102"/>
      <c r="J312" s="38"/>
      <c r="K312" s="38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8.0" customHeight="1">
      <c r="A313" s="37"/>
      <c r="B313" s="37"/>
      <c r="C313" s="141" t="s">
        <v>10</v>
      </c>
      <c r="D313" s="139">
        <v>7.2</v>
      </c>
      <c r="E313" s="139">
        <v>11.4</v>
      </c>
      <c r="F313" s="139">
        <v>24.6</v>
      </c>
      <c r="G313" s="139">
        <v>7.2</v>
      </c>
      <c r="H313" s="139" t="s">
        <v>154</v>
      </c>
      <c r="I313" s="139" t="s">
        <v>154</v>
      </c>
      <c r="J313" s="142">
        <f>G314*G313+F314*F313+E314*E313+D314*D313</f>
        <v>0</v>
      </c>
      <c r="K313" s="143">
        <f>D314+E314+F314+G314</f>
        <v>0</v>
      </c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8.0" customHeight="1">
      <c r="A314" s="37"/>
      <c r="B314" s="37"/>
      <c r="C314" s="38"/>
      <c r="D314" s="152"/>
      <c r="E314" s="144"/>
      <c r="F314" s="144"/>
      <c r="G314" s="144"/>
      <c r="H314" s="102"/>
      <c r="J314" s="38"/>
      <c r="K314" s="38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8.0" customHeight="1">
      <c r="A315" s="37"/>
      <c r="B315" s="37"/>
      <c r="C315" s="141" t="s">
        <v>11</v>
      </c>
      <c r="D315" s="139">
        <v>18.0</v>
      </c>
      <c r="E315" s="139">
        <v>17.4</v>
      </c>
      <c r="F315" s="139">
        <v>37.2</v>
      </c>
      <c r="G315" s="139">
        <v>11.4</v>
      </c>
      <c r="H315" s="139" t="s">
        <v>154</v>
      </c>
      <c r="I315" s="139" t="s">
        <v>154</v>
      </c>
      <c r="J315" s="142">
        <f>G316*G315+F316*F315+E316*E315+D316*D315</f>
        <v>0</v>
      </c>
      <c r="K315" s="143">
        <f>D316+E316+F316+G316</f>
        <v>0</v>
      </c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8.0" customHeight="1">
      <c r="A316" s="38"/>
      <c r="B316" s="38"/>
      <c r="C316" s="38"/>
      <c r="D316" s="152"/>
      <c r="E316" s="144"/>
      <c r="F316" s="144"/>
      <c r="G316" s="144"/>
      <c r="H316" s="102"/>
      <c r="J316" s="38"/>
      <c r="K316" s="38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8.0" customHeight="1">
      <c r="A317" s="148"/>
      <c r="B317" s="35" t="s">
        <v>105</v>
      </c>
      <c r="C317" s="141" t="s">
        <v>9</v>
      </c>
      <c r="D317" s="139">
        <v>6.0</v>
      </c>
      <c r="E317" s="139" t="s">
        <v>154</v>
      </c>
      <c r="F317" s="139" t="s">
        <v>154</v>
      </c>
      <c r="G317" s="139" t="s">
        <v>154</v>
      </c>
      <c r="H317" s="139" t="s">
        <v>154</v>
      </c>
      <c r="I317" s="139" t="s">
        <v>154</v>
      </c>
      <c r="J317" s="142">
        <f>D318*D317</f>
        <v>0</v>
      </c>
      <c r="K317" s="143" t="str">
        <f>D318</f>
        <v/>
      </c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8.0" customHeight="1">
      <c r="A318" s="37"/>
      <c r="B318" s="37"/>
      <c r="C318" s="38"/>
      <c r="D318" s="152"/>
      <c r="E318" s="149"/>
      <c r="F318" s="146"/>
      <c r="G318" s="146"/>
      <c r="H318" s="146"/>
      <c r="I318" s="147"/>
      <c r="J318" s="38"/>
      <c r="K318" s="38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8.0" customHeight="1">
      <c r="A319" s="37"/>
      <c r="B319" s="37"/>
      <c r="C319" s="141" t="s">
        <v>10</v>
      </c>
      <c r="D319" s="139">
        <v>6.0</v>
      </c>
      <c r="E319" s="139" t="s">
        <v>154</v>
      </c>
      <c r="F319" s="139" t="s">
        <v>154</v>
      </c>
      <c r="G319" s="139" t="s">
        <v>154</v>
      </c>
      <c r="H319" s="139" t="s">
        <v>154</v>
      </c>
      <c r="I319" s="139" t="s">
        <v>154</v>
      </c>
      <c r="J319" s="142">
        <f>D320*D319</f>
        <v>0</v>
      </c>
      <c r="K319" s="143" t="str">
        <f>D320</f>
        <v/>
      </c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8.0" customHeight="1">
      <c r="A320" s="37"/>
      <c r="B320" s="37"/>
      <c r="C320" s="38"/>
      <c r="D320" s="152"/>
      <c r="E320" s="149"/>
      <c r="F320" s="146"/>
      <c r="G320" s="146"/>
      <c r="H320" s="146"/>
      <c r="I320" s="147"/>
      <c r="J320" s="38"/>
      <c r="K320" s="38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8.0" customHeight="1">
      <c r="A321" s="37"/>
      <c r="B321" s="37"/>
      <c r="C321" s="141" t="s">
        <v>11</v>
      </c>
      <c r="D321" s="139">
        <v>6.0</v>
      </c>
      <c r="E321" s="139" t="s">
        <v>154</v>
      </c>
      <c r="F321" s="139" t="s">
        <v>154</v>
      </c>
      <c r="G321" s="139" t="s">
        <v>154</v>
      </c>
      <c r="H321" s="139" t="s">
        <v>154</v>
      </c>
      <c r="I321" s="139" t="s">
        <v>154</v>
      </c>
      <c r="J321" s="142">
        <f>D322*D321</f>
        <v>0</v>
      </c>
      <c r="K321" s="143" t="str">
        <f>D322</f>
        <v/>
      </c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8.0" customHeight="1">
      <c r="A322" s="38"/>
      <c r="B322" s="38"/>
      <c r="C322" s="38"/>
      <c r="D322" s="152"/>
      <c r="E322" s="149"/>
      <c r="F322" s="146"/>
      <c r="G322" s="146"/>
      <c r="H322" s="146"/>
      <c r="I322" s="147"/>
      <c r="J322" s="38"/>
      <c r="K322" s="38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4.75" customHeight="1">
      <c r="A323" s="141"/>
      <c r="B323" s="156" t="s">
        <v>112</v>
      </c>
      <c r="C323" s="141" t="s">
        <v>9</v>
      </c>
      <c r="D323" s="139">
        <v>6.0</v>
      </c>
      <c r="E323" s="139">
        <v>6.0</v>
      </c>
      <c r="F323" s="139">
        <v>6.0</v>
      </c>
      <c r="G323" s="139">
        <v>6.0</v>
      </c>
      <c r="H323" s="139">
        <v>12.0</v>
      </c>
      <c r="I323" s="139" t="s">
        <v>154</v>
      </c>
      <c r="J323" s="173">
        <f>D323*D324+E323*E324+F323*F324+G323*G324+H323*H324</f>
        <v>0</v>
      </c>
      <c r="K323" s="143">
        <f>D324+E324+F324+G324+H324</f>
        <v>0</v>
      </c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</row>
    <row r="324" ht="24.75" customHeight="1">
      <c r="A324" s="37"/>
      <c r="B324" s="37"/>
      <c r="C324" s="38"/>
      <c r="D324" s="174"/>
      <c r="E324" s="144"/>
      <c r="F324" s="174"/>
      <c r="G324" s="144"/>
      <c r="H324" s="144"/>
      <c r="I324" s="150"/>
      <c r="J324" s="38"/>
      <c r="K324" s="38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</row>
    <row r="325" ht="24.75" customHeight="1">
      <c r="A325" s="37"/>
      <c r="B325" s="37"/>
      <c r="C325" s="141" t="s">
        <v>10</v>
      </c>
      <c r="D325" s="139">
        <v>9.0</v>
      </c>
      <c r="E325" s="139">
        <v>9.0</v>
      </c>
      <c r="F325" s="139">
        <v>9.0</v>
      </c>
      <c r="G325" s="139">
        <v>9.0</v>
      </c>
      <c r="H325" s="139">
        <v>15.0</v>
      </c>
      <c r="I325" s="139" t="s">
        <v>154</v>
      </c>
      <c r="J325" s="173">
        <f>D325*D326+E325*E326+F325*F326+G325*G326+H325*H326</f>
        <v>0</v>
      </c>
      <c r="K325" s="143">
        <f>D326+E326+F326+G326+H326</f>
        <v>0</v>
      </c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</row>
    <row r="326" ht="24.75" customHeight="1">
      <c r="A326" s="37"/>
      <c r="B326" s="37"/>
      <c r="C326" s="38"/>
      <c r="D326" s="150"/>
      <c r="E326" s="150"/>
      <c r="F326" s="150"/>
      <c r="G326" s="150"/>
      <c r="H326" s="150"/>
      <c r="I326" s="150"/>
      <c r="J326" s="38"/>
      <c r="K326" s="38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</row>
    <row r="327" ht="24.75" customHeight="1">
      <c r="A327" s="37"/>
      <c r="B327" s="37"/>
      <c r="C327" s="141" t="s">
        <v>11</v>
      </c>
      <c r="D327" s="175">
        <v>12.0</v>
      </c>
      <c r="E327" s="175">
        <v>12.0</v>
      </c>
      <c r="F327" s="175">
        <v>12.0</v>
      </c>
      <c r="G327" s="175">
        <v>12.0</v>
      </c>
      <c r="H327" s="175">
        <v>18.0</v>
      </c>
      <c r="I327" s="139" t="s">
        <v>154</v>
      </c>
      <c r="J327" s="173">
        <f>D327*D328+E327*E328+F327*F328+G327*G328+H327*H328</f>
        <v>0</v>
      </c>
      <c r="K327" s="143">
        <f>D328+E328+F328+G328+H328</f>
        <v>0</v>
      </c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</row>
    <row r="328" ht="24.75" customHeight="1">
      <c r="A328" s="37"/>
      <c r="B328" s="37"/>
      <c r="C328" s="38"/>
      <c r="D328" s="144"/>
      <c r="E328" s="144"/>
      <c r="F328" s="144"/>
      <c r="G328" s="144"/>
      <c r="H328" s="144"/>
      <c r="I328" s="150"/>
      <c r="J328" s="38"/>
      <c r="K328" s="38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</row>
    <row r="329" ht="25.5" customHeight="1">
      <c r="A329" s="37"/>
      <c r="B329" s="37"/>
      <c r="C329" s="141" t="s">
        <v>12</v>
      </c>
      <c r="D329" s="175">
        <v>15.0</v>
      </c>
      <c r="E329" s="175">
        <v>15.0</v>
      </c>
      <c r="F329" s="175">
        <v>15.0</v>
      </c>
      <c r="G329" s="175">
        <v>15.0</v>
      </c>
      <c r="H329" s="175">
        <v>24.0</v>
      </c>
      <c r="I329" s="139" t="s">
        <v>154</v>
      </c>
      <c r="J329" s="173">
        <f>D329*D330+E329*E330+F329*F330+G329*G330+H329*H330</f>
        <v>0</v>
      </c>
      <c r="K329" s="143">
        <f>D330+E330+F330+G330+H330</f>
        <v>0</v>
      </c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</row>
    <row r="330" ht="25.5" customHeight="1">
      <c r="A330" s="38"/>
      <c r="B330" s="38"/>
      <c r="C330" s="38"/>
      <c r="D330" s="144"/>
      <c r="E330" s="144"/>
      <c r="F330" s="144"/>
      <c r="G330" s="144"/>
      <c r="H330" s="144"/>
      <c r="I330" s="150"/>
      <c r="J330" s="38"/>
      <c r="K330" s="38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</row>
    <row r="331" ht="25.5" customHeight="1">
      <c r="A331" s="141"/>
      <c r="B331" s="156" t="s">
        <v>113</v>
      </c>
      <c r="C331" s="141" t="s">
        <v>9</v>
      </c>
      <c r="D331" s="139">
        <v>6.0</v>
      </c>
      <c r="E331" s="139">
        <v>6.0</v>
      </c>
      <c r="F331" s="139">
        <v>6.0</v>
      </c>
      <c r="G331" s="139">
        <v>6.0</v>
      </c>
      <c r="H331" s="139">
        <v>9.0</v>
      </c>
      <c r="I331" s="176">
        <v>12.0</v>
      </c>
      <c r="J331" s="173">
        <f>I331*I332+H331*H332+G331*G332+F331*F332+E331*E332+D331*D332</f>
        <v>0</v>
      </c>
      <c r="K331" s="143">
        <f>I332+H332+G332+F332+E332+D332</f>
        <v>0</v>
      </c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</row>
    <row r="332" ht="25.5" customHeight="1">
      <c r="A332" s="37"/>
      <c r="B332" s="37"/>
      <c r="C332" s="38"/>
      <c r="D332" s="150"/>
      <c r="E332" s="150"/>
      <c r="F332" s="150"/>
      <c r="G332" s="150"/>
      <c r="H332" s="150"/>
      <c r="I332" s="150"/>
      <c r="J332" s="38"/>
      <c r="K332" s="38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</row>
    <row r="333" ht="24.75" customHeight="1">
      <c r="A333" s="37"/>
      <c r="B333" s="37"/>
      <c r="C333" s="141" t="s">
        <v>10</v>
      </c>
      <c r="D333" s="139">
        <v>6.0</v>
      </c>
      <c r="E333" s="139">
        <v>6.0</v>
      </c>
      <c r="F333" s="139">
        <v>9.0</v>
      </c>
      <c r="G333" s="139">
        <v>9.0</v>
      </c>
      <c r="H333" s="139">
        <v>9.0</v>
      </c>
      <c r="I333" s="139">
        <v>15.0</v>
      </c>
      <c r="J333" s="173">
        <f>I333*I334+H333*H334+G333*G334+F333*F334+E333*E334+D333*D334</f>
        <v>0</v>
      </c>
      <c r="K333" s="143">
        <f>I334+H334+G334+F334+E334+D334</f>
        <v>0</v>
      </c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</row>
    <row r="334" ht="24.75" customHeight="1">
      <c r="A334" s="37"/>
      <c r="B334" s="37"/>
      <c r="C334" s="38"/>
      <c r="D334" s="150"/>
      <c r="E334" s="150"/>
      <c r="F334" s="150"/>
      <c r="G334" s="150"/>
      <c r="H334" s="150"/>
      <c r="I334" s="150"/>
      <c r="J334" s="38"/>
      <c r="K334" s="38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</row>
    <row r="335" ht="25.5" customHeight="1">
      <c r="A335" s="37"/>
      <c r="B335" s="37"/>
      <c r="C335" s="141" t="s">
        <v>11</v>
      </c>
      <c r="D335" s="175">
        <v>9.0</v>
      </c>
      <c r="E335" s="175">
        <v>9.0</v>
      </c>
      <c r="F335" s="175">
        <v>12.0</v>
      </c>
      <c r="G335" s="175">
        <v>12.0</v>
      </c>
      <c r="H335" s="175">
        <v>12.0</v>
      </c>
      <c r="I335" s="175">
        <v>18.0</v>
      </c>
      <c r="J335" s="173">
        <f>I335*I336+H335*H336+G335*G336+F335*F336+E335*E336+D335*D336</f>
        <v>0</v>
      </c>
      <c r="K335" s="143">
        <f>I336+H336+G336+F336+E336+D336</f>
        <v>0</v>
      </c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</row>
    <row r="336" ht="25.5" customHeight="1">
      <c r="A336" s="37"/>
      <c r="B336" s="37"/>
      <c r="C336" s="38"/>
      <c r="D336" s="144"/>
      <c r="E336" s="144"/>
      <c r="F336" s="144"/>
      <c r="G336" s="144"/>
      <c r="H336" s="144"/>
      <c r="I336" s="150"/>
      <c r="J336" s="38"/>
      <c r="K336" s="38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</row>
    <row r="337" ht="24.75" customHeight="1">
      <c r="A337" s="37"/>
      <c r="B337" s="37"/>
      <c r="C337" s="141" t="s">
        <v>12</v>
      </c>
      <c r="D337" s="175">
        <v>12.0</v>
      </c>
      <c r="E337" s="175">
        <v>12.0</v>
      </c>
      <c r="F337" s="175">
        <v>15.0</v>
      </c>
      <c r="G337" s="175">
        <v>15.0</v>
      </c>
      <c r="H337" s="175">
        <v>15.0</v>
      </c>
      <c r="I337" s="175">
        <v>25.0</v>
      </c>
      <c r="J337" s="173">
        <f>I337*I338+H337*H338+G337*G338+F337*F338+E337*E338+D337*D338</f>
        <v>0</v>
      </c>
      <c r="K337" s="143">
        <f>I338+H338+G338+F338+E338+D338</f>
        <v>0</v>
      </c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</row>
    <row r="338" ht="24.75" customHeight="1">
      <c r="A338" s="38"/>
      <c r="B338" s="38"/>
      <c r="C338" s="38"/>
      <c r="D338" s="144"/>
      <c r="E338" s="144"/>
      <c r="F338" s="144"/>
      <c r="G338" s="144"/>
      <c r="H338" s="144"/>
      <c r="I338" s="150"/>
      <c r="J338" s="38"/>
      <c r="K338" s="38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</row>
    <row r="339" ht="24.75" customHeight="1">
      <c r="A339" s="141"/>
      <c r="B339" s="156" t="s">
        <v>114</v>
      </c>
      <c r="C339" s="141" t="s">
        <v>9</v>
      </c>
      <c r="D339" s="139">
        <v>6.0</v>
      </c>
      <c r="E339" s="139">
        <v>6.0</v>
      </c>
      <c r="F339" s="139">
        <v>6.0</v>
      </c>
      <c r="G339" s="139">
        <v>6.0</v>
      </c>
      <c r="H339" s="139">
        <v>6.0</v>
      </c>
      <c r="I339" s="139" t="s">
        <v>154</v>
      </c>
      <c r="J339" s="173">
        <f>H339*H340+G339*G340+F339*F340+E339*E340+D339*D340</f>
        <v>0</v>
      </c>
      <c r="K339" s="143">
        <f>I340+H340+G340+F340+E340+D340</f>
        <v>0</v>
      </c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</row>
    <row r="340" ht="24.75" customHeight="1">
      <c r="A340" s="37"/>
      <c r="B340" s="37"/>
      <c r="C340" s="38"/>
      <c r="D340" s="150"/>
      <c r="E340" s="150"/>
      <c r="F340" s="150"/>
      <c r="G340" s="150"/>
      <c r="H340" s="150"/>
      <c r="I340" s="150"/>
      <c r="J340" s="38"/>
      <c r="K340" s="38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</row>
    <row r="341" ht="24.0" customHeight="1">
      <c r="A341" s="37"/>
      <c r="B341" s="37"/>
      <c r="C341" s="141" t="s">
        <v>10</v>
      </c>
      <c r="D341" s="139">
        <v>6.0</v>
      </c>
      <c r="E341" s="139">
        <v>9.0</v>
      </c>
      <c r="F341" s="139">
        <v>9.0</v>
      </c>
      <c r="G341" s="139">
        <v>9.0</v>
      </c>
      <c r="H341" s="139">
        <v>9.0</v>
      </c>
      <c r="I341" s="139" t="s">
        <v>154</v>
      </c>
      <c r="J341" s="173">
        <f>H341*H342+G341*G342+F341*F342+E341*E342+D341*D342</f>
        <v>0</v>
      </c>
      <c r="K341" s="143">
        <f>I342+H342+G342+F342+E342+D342</f>
        <v>0</v>
      </c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</row>
    <row r="342" ht="24.0" customHeight="1">
      <c r="A342" s="37"/>
      <c r="B342" s="37"/>
      <c r="C342" s="38"/>
      <c r="D342" s="150"/>
      <c r="E342" s="150"/>
      <c r="F342" s="150"/>
      <c r="G342" s="150"/>
      <c r="H342" s="150"/>
      <c r="I342" s="150"/>
      <c r="J342" s="38"/>
      <c r="K342" s="38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</row>
    <row r="343" ht="24.75" customHeight="1">
      <c r="A343" s="37"/>
      <c r="B343" s="37"/>
      <c r="C343" s="141" t="s">
        <v>11</v>
      </c>
      <c r="D343" s="175">
        <v>9.0</v>
      </c>
      <c r="E343" s="175">
        <v>12.0</v>
      </c>
      <c r="F343" s="175">
        <v>12.0</v>
      </c>
      <c r="G343" s="175">
        <v>15.0</v>
      </c>
      <c r="H343" s="175">
        <v>15.0</v>
      </c>
      <c r="I343" s="139" t="s">
        <v>154</v>
      </c>
      <c r="J343" s="173">
        <f>H343*H344+G343*G344+F343*F344+E343*E344+D343*D344</f>
        <v>0</v>
      </c>
      <c r="K343" s="143">
        <f>I344+H344+G344+F344+E344+D344</f>
        <v>0</v>
      </c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</row>
    <row r="344" ht="24.75" customHeight="1">
      <c r="A344" s="37"/>
      <c r="B344" s="37"/>
      <c r="C344" s="38"/>
      <c r="D344" s="144"/>
      <c r="E344" s="144"/>
      <c r="F344" s="144"/>
      <c r="G344" s="144"/>
      <c r="H344" s="144"/>
      <c r="I344" s="150"/>
      <c r="J344" s="38"/>
      <c r="K344" s="38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</row>
    <row r="345" ht="24.75" customHeight="1">
      <c r="A345" s="37"/>
      <c r="B345" s="37"/>
      <c r="C345" s="141" t="s">
        <v>12</v>
      </c>
      <c r="D345" s="175">
        <v>12.0</v>
      </c>
      <c r="E345" s="175">
        <v>15.0</v>
      </c>
      <c r="F345" s="175">
        <v>15.0</v>
      </c>
      <c r="G345" s="175">
        <v>18.0</v>
      </c>
      <c r="H345" s="175">
        <v>18.0</v>
      </c>
      <c r="I345" s="139" t="s">
        <v>154</v>
      </c>
      <c r="J345" s="173">
        <f>H345*H346+G345*G346+F345*F346+E345*E346+D345*D346</f>
        <v>0</v>
      </c>
      <c r="K345" s="143">
        <f>I346+H346+G346+F346+E346+D346</f>
        <v>0</v>
      </c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</row>
    <row r="346" ht="24.75" customHeight="1">
      <c r="A346" s="37"/>
      <c r="B346" s="37"/>
      <c r="C346" s="38"/>
      <c r="D346" s="144"/>
      <c r="E346" s="144"/>
      <c r="F346" s="144"/>
      <c r="G346" s="144"/>
      <c r="H346" s="144"/>
      <c r="I346" s="150"/>
      <c r="J346" s="38"/>
      <c r="K346" s="38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</row>
    <row r="347" ht="24.75" customHeight="1">
      <c r="A347" s="37"/>
      <c r="B347" s="37"/>
      <c r="C347" s="141" t="s">
        <v>13</v>
      </c>
      <c r="D347" s="175">
        <v>15.0</v>
      </c>
      <c r="E347" s="175">
        <v>18.0</v>
      </c>
      <c r="F347" s="175">
        <v>18.0</v>
      </c>
      <c r="G347" s="175">
        <v>21.0</v>
      </c>
      <c r="H347" s="175">
        <v>21.0</v>
      </c>
      <c r="I347" s="139" t="s">
        <v>154</v>
      </c>
      <c r="J347" s="173">
        <f>H347*H348+G347*G348+F347*F348+E347*E348+D347*D348</f>
        <v>0</v>
      </c>
      <c r="K347" s="143">
        <f>I348+H348+G348+F348+E348+D348</f>
        <v>0</v>
      </c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</row>
    <row r="348" ht="24.75" customHeight="1">
      <c r="A348" s="38"/>
      <c r="B348" s="38"/>
      <c r="C348" s="38"/>
      <c r="D348" s="144"/>
      <c r="E348" s="144"/>
      <c r="F348" s="144"/>
      <c r="G348" s="144"/>
      <c r="H348" s="144"/>
      <c r="I348" s="150"/>
      <c r="J348" s="38"/>
      <c r="K348" s="38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</row>
    <row r="349" ht="25.5" customHeight="1">
      <c r="A349" s="141"/>
      <c r="B349" s="156" t="s">
        <v>111</v>
      </c>
      <c r="C349" s="141" t="s">
        <v>9</v>
      </c>
      <c r="D349" s="139">
        <v>6.0</v>
      </c>
      <c r="E349" s="139">
        <v>6.0</v>
      </c>
      <c r="F349" s="139">
        <v>6.0</v>
      </c>
      <c r="G349" s="139">
        <v>6.0</v>
      </c>
      <c r="H349" s="139">
        <v>6.0</v>
      </c>
      <c r="I349" s="176">
        <v>6.0</v>
      </c>
      <c r="J349" s="173">
        <f>I349*I350+H349*H350+G349*G350+F349*F350+E349*E350+D349*D350</f>
        <v>0</v>
      </c>
      <c r="K349" s="143">
        <f>I350+H350+G350+F350+E350+D350</f>
        <v>0</v>
      </c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</row>
    <row r="350" ht="25.5" customHeight="1">
      <c r="A350" s="37"/>
      <c r="B350" s="37"/>
      <c r="C350" s="38"/>
      <c r="D350" s="150"/>
      <c r="E350" s="150"/>
      <c r="F350" s="150"/>
      <c r="G350" s="150"/>
      <c r="H350" s="150"/>
      <c r="I350" s="150"/>
      <c r="J350" s="38"/>
      <c r="K350" s="38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</row>
    <row r="351" ht="25.5" customHeight="1">
      <c r="A351" s="37"/>
      <c r="B351" s="37"/>
      <c r="C351" s="141" t="s">
        <v>10</v>
      </c>
      <c r="D351" s="139">
        <v>9.0</v>
      </c>
      <c r="E351" s="139">
        <v>9.0</v>
      </c>
      <c r="F351" s="139">
        <v>9.0</v>
      </c>
      <c r="G351" s="139">
        <v>9.0</v>
      </c>
      <c r="H351" s="139">
        <v>9.0</v>
      </c>
      <c r="I351" s="139">
        <v>9.0</v>
      </c>
      <c r="J351" s="173">
        <f>I351*I352+H351*H352+G351*G352+F351*F352+E351*E352+D351*D352</f>
        <v>0</v>
      </c>
      <c r="K351" s="143">
        <f>I352+H352+G352+F352+E352+D352</f>
        <v>0</v>
      </c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</row>
    <row r="352" ht="25.5" customHeight="1">
      <c r="A352" s="37"/>
      <c r="B352" s="37"/>
      <c r="C352" s="38"/>
      <c r="D352" s="150"/>
      <c r="E352" s="150"/>
      <c r="F352" s="150"/>
      <c r="G352" s="150"/>
      <c r="H352" s="150"/>
      <c r="I352" s="150"/>
      <c r="J352" s="38"/>
      <c r="K352" s="38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</row>
    <row r="353" ht="25.5" customHeight="1">
      <c r="A353" s="37"/>
      <c r="B353" s="37"/>
      <c r="C353" s="141" t="s">
        <v>11</v>
      </c>
      <c r="D353" s="175">
        <v>19.0</v>
      </c>
      <c r="E353" s="175">
        <v>19.0</v>
      </c>
      <c r="F353" s="175">
        <v>19.0</v>
      </c>
      <c r="G353" s="175">
        <v>19.0</v>
      </c>
      <c r="H353" s="175">
        <v>19.0</v>
      </c>
      <c r="I353" s="175">
        <v>19.0</v>
      </c>
      <c r="J353" s="173">
        <f>I353*I354+H353*H354+G353*G354+F353*F354+E353*E354+D353*D354</f>
        <v>0</v>
      </c>
      <c r="K353" s="143">
        <f>I354+H354+G354+F354+E354+D354</f>
        <v>0</v>
      </c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</row>
    <row r="354" ht="25.5" customHeight="1">
      <c r="A354" s="37"/>
      <c r="B354" s="37"/>
      <c r="C354" s="38"/>
      <c r="D354" s="144"/>
      <c r="E354" s="144"/>
      <c r="F354" s="144"/>
      <c r="G354" s="144"/>
      <c r="H354" s="144"/>
      <c r="I354" s="150"/>
      <c r="J354" s="38"/>
      <c r="K354" s="38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</row>
    <row r="355" ht="25.5" customHeight="1">
      <c r="A355" s="37"/>
      <c r="B355" s="37"/>
      <c r="C355" s="141" t="s">
        <v>12</v>
      </c>
      <c r="D355" s="175">
        <v>24.0</v>
      </c>
      <c r="E355" s="175">
        <v>24.0</v>
      </c>
      <c r="F355" s="175">
        <v>24.0</v>
      </c>
      <c r="G355" s="175">
        <v>24.0</v>
      </c>
      <c r="H355" s="175">
        <v>24.0</v>
      </c>
      <c r="I355" s="175">
        <v>24.0</v>
      </c>
      <c r="J355" s="173">
        <f>I355*I356+H355*H356+G355*G356+F355*F356+E355*E356+D355*D356</f>
        <v>0</v>
      </c>
      <c r="K355" s="143">
        <f>I356+H356+G356+F356+E356+D356</f>
        <v>0</v>
      </c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</row>
    <row r="356" ht="25.5" customHeight="1">
      <c r="A356" s="38"/>
      <c r="B356" s="38"/>
      <c r="C356" s="38"/>
      <c r="D356" s="144"/>
      <c r="E356" s="144"/>
      <c r="F356" s="144"/>
      <c r="G356" s="144"/>
      <c r="H356" s="144"/>
      <c r="I356" s="150"/>
      <c r="J356" s="38"/>
      <c r="K356" s="38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</row>
    <row r="357" ht="25.5" customHeight="1">
      <c r="A357" s="141"/>
      <c r="B357" s="156" t="s">
        <v>110</v>
      </c>
      <c r="C357" s="141" t="s">
        <v>9</v>
      </c>
      <c r="D357" s="139">
        <v>6.0</v>
      </c>
      <c r="E357" s="139">
        <v>6.0</v>
      </c>
      <c r="F357" s="139">
        <v>6.0</v>
      </c>
      <c r="G357" s="139">
        <v>6.0</v>
      </c>
      <c r="H357" s="139">
        <v>6.0</v>
      </c>
      <c r="I357" s="176">
        <v>6.0</v>
      </c>
      <c r="J357" s="173">
        <f>I357*I358+H357*H358+G357*G358+F357*F358+E357*E358+D357*D358</f>
        <v>0</v>
      </c>
      <c r="K357" s="143">
        <f>I358+H358+G358+F358+E358+D358</f>
        <v>0</v>
      </c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</row>
    <row r="358" ht="25.5" customHeight="1">
      <c r="A358" s="37"/>
      <c r="B358" s="37"/>
      <c r="C358" s="38"/>
      <c r="D358" s="150"/>
      <c r="E358" s="150"/>
      <c r="F358" s="150"/>
      <c r="G358" s="150"/>
      <c r="H358" s="150"/>
      <c r="I358" s="150"/>
      <c r="J358" s="38"/>
      <c r="K358" s="38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</row>
    <row r="359" ht="26.25" customHeight="1">
      <c r="A359" s="37"/>
      <c r="B359" s="37"/>
      <c r="C359" s="141" t="s">
        <v>10</v>
      </c>
      <c r="D359" s="139">
        <v>9.0</v>
      </c>
      <c r="E359" s="139">
        <v>9.0</v>
      </c>
      <c r="F359" s="139">
        <v>9.0</v>
      </c>
      <c r="G359" s="139">
        <v>9.0</v>
      </c>
      <c r="H359" s="139">
        <v>9.0</v>
      </c>
      <c r="I359" s="139">
        <v>9.0</v>
      </c>
      <c r="J359" s="173">
        <f>I359*I360+H359*H360+G359*G360+F359*F360+E359*E360+D359*D360</f>
        <v>0</v>
      </c>
      <c r="K359" s="143">
        <f>I360+H360+G360+F360+E360+D360</f>
        <v>0</v>
      </c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</row>
    <row r="360" ht="26.25" customHeight="1">
      <c r="A360" s="37"/>
      <c r="B360" s="37"/>
      <c r="C360" s="38"/>
      <c r="D360" s="150"/>
      <c r="E360" s="150"/>
      <c r="F360" s="150"/>
      <c r="G360" s="150"/>
      <c r="H360" s="150"/>
      <c r="I360" s="150"/>
      <c r="J360" s="38"/>
      <c r="K360" s="38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</row>
    <row r="361" ht="24.75" customHeight="1">
      <c r="A361" s="37"/>
      <c r="B361" s="37"/>
      <c r="C361" s="141" t="s">
        <v>11</v>
      </c>
      <c r="D361" s="175">
        <v>12.0</v>
      </c>
      <c r="E361" s="175">
        <v>12.0</v>
      </c>
      <c r="F361" s="175">
        <v>12.0</v>
      </c>
      <c r="G361" s="175">
        <v>12.0</v>
      </c>
      <c r="H361" s="175">
        <v>12.0</v>
      </c>
      <c r="I361" s="175">
        <v>12.0</v>
      </c>
      <c r="J361" s="173">
        <f>I361*I362+H361*H362+G361*G362+F361*F362+E361*E362+D361*D362</f>
        <v>0</v>
      </c>
      <c r="K361" s="143">
        <f>I362+H362+G362+F362+E362+D362</f>
        <v>0</v>
      </c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</row>
    <row r="362" ht="24.75" customHeight="1">
      <c r="A362" s="37"/>
      <c r="B362" s="37"/>
      <c r="C362" s="38"/>
      <c r="D362" s="144"/>
      <c r="E362" s="144"/>
      <c r="F362" s="144"/>
      <c r="G362" s="144"/>
      <c r="H362" s="144"/>
      <c r="I362" s="150"/>
      <c r="J362" s="38"/>
      <c r="K362" s="38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</row>
    <row r="363" ht="24.75" customHeight="1">
      <c r="A363" s="37"/>
      <c r="B363" s="37"/>
      <c r="C363" s="141" t="s">
        <v>12</v>
      </c>
      <c r="D363" s="175">
        <v>18.0</v>
      </c>
      <c r="E363" s="175">
        <v>18.0</v>
      </c>
      <c r="F363" s="175">
        <v>18.0</v>
      </c>
      <c r="G363" s="175">
        <v>18.0</v>
      </c>
      <c r="H363" s="175">
        <v>18.0</v>
      </c>
      <c r="I363" s="175">
        <v>18.0</v>
      </c>
      <c r="J363" s="173">
        <f>I363*I364+H363*H364+G363*G364+F363*F364+E363*E364+D363*D364</f>
        <v>0</v>
      </c>
      <c r="K363" s="143">
        <f>I364+H364+G364+F364+E364+D364</f>
        <v>0</v>
      </c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</row>
    <row r="364" ht="24.75" customHeight="1">
      <c r="A364" s="38"/>
      <c r="B364" s="38"/>
      <c r="C364" s="38"/>
      <c r="D364" s="144"/>
      <c r="E364" s="144"/>
      <c r="F364" s="144"/>
      <c r="G364" s="144"/>
      <c r="H364" s="144"/>
      <c r="I364" s="150"/>
      <c r="J364" s="38"/>
      <c r="K364" s="38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</row>
    <row r="365" ht="24.0" customHeight="1">
      <c r="A365" s="141"/>
      <c r="B365" s="156" t="s">
        <v>109</v>
      </c>
      <c r="C365" s="141" t="s">
        <v>9</v>
      </c>
      <c r="D365" s="139">
        <v>6.0</v>
      </c>
      <c r="E365" s="139">
        <v>6.0</v>
      </c>
      <c r="F365" s="139">
        <v>6.0</v>
      </c>
      <c r="G365" s="139">
        <v>6.0</v>
      </c>
      <c r="H365" s="139">
        <v>6.0</v>
      </c>
      <c r="I365" s="176">
        <v>6.0</v>
      </c>
      <c r="J365" s="173">
        <f>I365*I366+H365*H366+G365*G366+F365*F366+E365*E366+D365*D366</f>
        <v>0</v>
      </c>
      <c r="K365" s="143">
        <f>I366+H366+G366+F366+E366+D366</f>
        <v>0</v>
      </c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</row>
    <row r="366" ht="24.0" customHeight="1">
      <c r="A366" s="37"/>
      <c r="B366" s="37"/>
      <c r="C366" s="38"/>
      <c r="D366" s="150"/>
      <c r="E366" s="150"/>
      <c r="F366" s="150"/>
      <c r="G366" s="150"/>
      <c r="H366" s="150"/>
      <c r="I366" s="150"/>
      <c r="J366" s="38"/>
      <c r="K366" s="38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</row>
    <row r="367" ht="24.75" customHeight="1">
      <c r="A367" s="37"/>
      <c r="B367" s="37"/>
      <c r="C367" s="141" t="s">
        <v>10</v>
      </c>
      <c r="D367" s="139">
        <v>9.0</v>
      </c>
      <c r="E367" s="139">
        <v>9.0</v>
      </c>
      <c r="F367" s="139">
        <v>9.0</v>
      </c>
      <c r="G367" s="139">
        <v>9.0</v>
      </c>
      <c r="H367" s="139">
        <v>9.0</v>
      </c>
      <c r="I367" s="139">
        <v>9.0</v>
      </c>
      <c r="J367" s="173">
        <f>I367*I368+H367*H368+G367*G368+F367*F368+E367*E368+D367*D368</f>
        <v>0</v>
      </c>
      <c r="K367" s="143">
        <f>I368+H368+G368+F368+E368+D368</f>
        <v>0</v>
      </c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</row>
    <row r="368" ht="24.75" customHeight="1">
      <c r="A368" s="37"/>
      <c r="B368" s="37"/>
      <c r="C368" s="38"/>
      <c r="D368" s="150"/>
      <c r="E368" s="150"/>
      <c r="F368" s="150"/>
      <c r="G368" s="150"/>
      <c r="H368" s="150"/>
      <c r="I368" s="150"/>
      <c r="J368" s="38"/>
      <c r="K368" s="38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</row>
    <row r="369" ht="24.75" customHeight="1">
      <c r="A369" s="37"/>
      <c r="B369" s="37"/>
      <c r="C369" s="141" t="s">
        <v>11</v>
      </c>
      <c r="D369" s="175">
        <v>12.0</v>
      </c>
      <c r="E369" s="175">
        <v>12.0</v>
      </c>
      <c r="F369" s="175">
        <v>12.0</v>
      </c>
      <c r="G369" s="175">
        <v>12.0</v>
      </c>
      <c r="H369" s="175">
        <v>12.0</v>
      </c>
      <c r="I369" s="175">
        <v>12.0</v>
      </c>
      <c r="J369" s="173">
        <f>I369*I370+H369*H370+G369*G370+F369*F370+E369*E370+D369*D370</f>
        <v>0</v>
      </c>
      <c r="K369" s="143">
        <f>I370+H370+G370+F370+E370+D370</f>
        <v>0</v>
      </c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</row>
    <row r="370" ht="24.75" customHeight="1">
      <c r="A370" s="37"/>
      <c r="B370" s="37"/>
      <c r="C370" s="38"/>
      <c r="D370" s="144"/>
      <c r="E370" s="144"/>
      <c r="F370" s="144"/>
      <c r="G370" s="144"/>
      <c r="H370" s="144"/>
      <c r="I370" s="150"/>
      <c r="J370" s="38"/>
      <c r="K370" s="38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</row>
    <row r="371" ht="25.5" customHeight="1">
      <c r="A371" s="37"/>
      <c r="B371" s="37"/>
      <c r="C371" s="141" t="s">
        <v>12</v>
      </c>
      <c r="D371" s="175">
        <v>18.0</v>
      </c>
      <c r="E371" s="175">
        <v>18.0</v>
      </c>
      <c r="F371" s="175">
        <v>18.0</v>
      </c>
      <c r="G371" s="175">
        <v>18.0</v>
      </c>
      <c r="H371" s="175">
        <v>18.0</v>
      </c>
      <c r="I371" s="175">
        <v>18.0</v>
      </c>
      <c r="J371" s="173">
        <f>I371*I372+H371*H372+G371*G372+F371*F372+E371*E372+D371*D372</f>
        <v>0</v>
      </c>
      <c r="K371" s="143">
        <f>I372+H372+G372+F372+E372+D372</f>
        <v>0</v>
      </c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</row>
    <row r="372" ht="25.5" customHeight="1">
      <c r="A372" s="38"/>
      <c r="B372" s="38"/>
      <c r="C372" s="38"/>
      <c r="D372" s="144"/>
      <c r="E372" s="144"/>
      <c r="F372" s="144"/>
      <c r="G372" s="144"/>
      <c r="H372" s="144"/>
      <c r="I372" s="150"/>
      <c r="J372" s="38"/>
      <c r="K372" s="38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</row>
    <row r="373" ht="25.5" customHeight="1">
      <c r="A373" s="141"/>
      <c r="B373" s="156" t="s">
        <v>107</v>
      </c>
      <c r="C373" s="141" t="s">
        <v>9</v>
      </c>
      <c r="D373" s="139">
        <v>6.0</v>
      </c>
      <c r="E373" s="139">
        <v>6.0</v>
      </c>
      <c r="F373" s="139">
        <v>9.0</v>
      </c>
      <c r="G373" s="139">
        <v>9.0</v>
      </c>
      <c r="H373" s="139">
        <v>6.0</v>
      </c>
      <c r="I373" s="176">
        <v>18.0</v>
      </c>
      <c r="J373" s="173">
        <f>I373*I374+H373*H374+G373*G374+F373*F374+E373*E374+D373*D374</f>
        <v>0</v>
      </c>
      <c r="K373" s="143">
        <f>I374+H374+G374+F374+E374+D374</f>
        <v>0</v>
      </c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</row>
    <row r="374" ht="25.5" customHeight="1">
      <c r="A374" s="37"/>
      <c r="B374" s="37"/>
      <c r="C374" s="38"/>
      <c r="D374" s="174"/>
      <c r="E374" s="174"/>
      <c r="F374" s="150"/>
      <c r="G374" s="150"/>
      <c r="H374" s="150"/>
      <c r="I374" s="150"/>
      <c r="J374" s="38"/>
      <c r="K374" s="38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</row>
    <row r="375" ht="25.5" customHeight="1">
      <c r="A375" s="37"/>
      <c r="B375" s="37"/>
      <c r="C375" s="141" t="s">
        <v>10</v>
      </c>
      <c r="D375" s="139">
        <v>9.0</v>
      </c>
      <c r="E375" s="139">
        <v>9.0</v>
      </c>
      <c r="F375" s="139">
        <v>12.0</v>
      </c>
      <c r="G375" s="139">
        <v>12.0</v>
      </c>
      <c r="H375" s="139">
        <v>9.0</v>
      </c>
      <c r="I375" s="139">
        <v>27.0</v>
      </c>
      <c r="J375" s="173">
        <f>I375*I376+H375*H376+G375*G376+F375*F376+E375*E376+D375*D376</f>
        <v>0</v>
      </c>
      <c r="K375" s="143">
        <f>I376+H376+G376+F376+E376+D376</f>
        <v>0</v>
      </c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</row>
    <row r="376" ht="25.5" customHeight="1">
      <c r="A376" s="37"/>
      <c r="B376" s="37"/>
      <c r="C376" s="38"/>
      <c r="D376" s="150"/>
      <c r="E376" s="150"/>
      <c r="F376" s="150"/>
      <c r="G376" s="150"/>
      <c r="H376" s="150"/>
      <c r="I376" s="150"/>
      <c r="J376" s="38"/>
      <c r="K376" s="38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</row>
    <row r="377" ht="25.5" customHeight="1">
      <c r="A377" s="37"/>
      <c r="B377" s="37"/>
      <c r="C377" s="141" t="s">
        <v>11</v>
      </c>
      <c r="D377" s="175">
        <v>12.0</v>
      </c>
      <c r="E377" s="175">
        <v>12.0</v>
      </c>
      <c r="F377" s="175">
        <v>18.0</v>
      </c>
      <c r="G377" s="175">
        <v>18.0</v>
      </c>
      <c r="H377" s="175">
        <v>12.0</v>
      </c>
      <c r="I377" s="175">
        <v>38.0</v>
      </c>
      <c r="J377" s="173">
        <f>I377*I378+H377*H378+G377*G378+F377*F378+E377*E378+D377*D378</f>
        <v>0</v>
      </c>
      <c r="K377" s="143">
        <f>I378+H378+G378+F378+E378+D378</f>
        <v>0</v>
      </c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</row>
    <row r="378" ht="25.5" customHeight="1">
      <c r="A378" s="37"/>
      <c r="B378" s="37"/>
      <c r="C378" s="38"/>
      <c r="D378" s="144"/>
      <c r="E378" s="144"/>
      <c r="F378" s="144"/>
      <c r="G378" s="144"/>
      <c r="H378" s="144"/>
      <c r="I378" s="150"/>
      <c r="J378" s="38"/>
      <c r="K378" s="38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</row>
    <row r="379" ht="24.75" customHeight="1">
      <c r="A379" s="37"/>
      <c r="B379" s="37"/>
      <c r="C379" s="141" t="s">
        <v>12</v>
      </c>
      <c r="D379" s="175">
        <v>15.0</v>
      </c>
      <c r="E379" s="175">
        <v>15.0</v>
      </c>
      <c r="F379" s="175">
        <v>21.0</v>
      </c>
      <c r="G379" s="175">
        <v>21.0</v>
      </c>
      <c r="H379" s="175">
        <v>15.0</v>
      </c>
      <c r="I379" s="175">
        <v>48.0</v>
      </c>
      <c r="J379" s="173">
        <f>I379*I380+H379*H380+G379*G380+F379*F380+E379*E380+D379*D380</f>
        <v>0</v>
      </c>
      <c r="K379" s="143">
        <f>I380+H380+G380+F380+E380+D380</f>
        <v>0</v>
      </c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</row>
    <row r="380" ht="24.75" customHeight="1">
      <c r="A380" s="38"/>
      <c r="B380" s="38"/>
      <c r="C380" s="38"/>
      <c r="D380" s="144"/>
      <c r="E380" s="144"/>
      <c r="F380" s="144"/>
      <c r="G380" s="144"/>
      <c r="H380" s="144"/>
      <c r="I380" s="150"/>
      <c r="J380" s="38"/>
      <c r="K380" s="38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</row>
    <row r="381" ht="25.5" customHeight="1">
      <c r="A381" s="141"/>
      <c r="B381" s="156" t="s">
        <v>108</v>
      </c>
      <c r="C381" s="141" t="s">
        <v>9</v>
      </c>
      <c r="D381" s="139">
        <v>6.0</v>
      </c>
      <c r="E381" s="139">
        <v>6.0</v>
      </c>
      <c r="F381" s="139">
        <v>9.0</v>
      </c>
      <c r="G381" s="139">
        <v>9.0</v>
      </c>
      <c r="H381" s="139">
        <v>6.0</v>
      </c>
      <c r="I381" s="176">
        <v>18.0</v>
      </c>
      <c r="J381" s="173">
        <f>I381*I382+H381*H382+G381*G382+F381*F382+E381*E382+D381*D382</f>
        <v>0</v>
      </c>
      <c r="K381" s="143">
        <f>I382+H382+G382+F382+E382+D382</f>
        <v>0</v>
      </c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</row>
    <row r="382" ht="25.5" customHeight="1">
      <c r="A382" s="37"/>
      <c r="B382" s="37"/>
      <c r="C382" s="38"/>
      <c r="D382" s="150"/>
      <c r="E382" s="150"/>
      <c r="F382" s="150"/>
      <c r="G382" s="150"/>
      <c r="H382" s="150"/>
      <c r="I382" s="150"/>
      <c r="J382" s="38"/>
      <c r="K382" s="38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</row>
    <row r="383" ht="24.75" customHeight="1">
      <c r="A383" s="37"/>
      <c r="B383" s="37"/>
      <c r="C383" s="141" t="s">
        <v>10</v>
      </c>
      <c r="D383" s="139">
        <v>9.0</v>
      </c>
      <c r="E383" s="139">
        <v>9.0</v>
      </c>
      <c r="F383" s="139">
        <v>12.0</v>
      </c>
      <c r="G383" s="139">
        <v>12.0</v>
      </c>
      <c r="H383" s="139">
        <v>9.0</v>
      </c>
      <c r="I383" s="139">
        <v>27.0</v>
      </c>
      <c r="J383" s="173">
        <f>I383*I384+H383*H384+G383*G384+F383*F384+E383*E384+D383*D384</f>
        <v>0</v>
      </c>
      <c r="K383" s="143">
        <f>I384+H384+G384+F384+E384+D384</f>
        <v>0</v>
      </c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</row>
    <row r="384" ht="24.75" customHeight="1">
      <c r="A384" s="37"/>
      <c r="B384" s="37"/>
      <c r="C384" s="38"/>
      <c r="D384" s="150"/>
      <c r="E384" s="150"/>
      <c r="F384" s="150"/>
      <c r="G384" s="150"/>
      <c r="H384" s="150"/>
      <c r="I384" s="150"/>
      <c r="J384" s="38"/>
      <c r="K384" s="38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</row>
    <row r="385" ht="27.0" customHeight="1">
      <c r="A385" s="37"/>
      <c r="B385" s="37"/>
      <c r="C385" s="141" t="s">
        <v>11</v>
      </c>
      <c r="D385" s="175">
        <v>12.0</v>
      </c>
      <c r="E385" s="175">
        <v>12.0</v>
      </c>
      <c r="F385" s="175">
        <v>18.0</v>
      </c>
      <c r="G385" s="175">
        <v>18.0</v>
      </c>
      <c r="H385" s="175">
        <v>12.0</v>
      </c>
      <c r="I385" s="175">
        <v>38.0</v>
      </c>
      <c r="J385" s="173">
        <f>I385*I386+H385*H386+G385*G386+F385*F386+E385*E386+D385*D386</f>
        <v>0</v>
      </c>
      <c r="K385" s="143">
        <f>I386+H386+G386+F386+E386+D386</f>
        <v>0</v>
      </c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</row>
    <row r="386" ht="27.0" customHeight="1">
      <c r="A386" s="37"/>
      <c r="B386" s="37"/>
      <c r="C386" s="38"/>
      <c r="D386" s="144"/>
      <c r="E386" s="144"/>
      <c r="F386" s="144"/>
      <c r="G386" s="144"/>
      <c r="H386" s="144"/>
      <c r="I386" s="150"/>
      <c r="J386" s="38"/>
      <c r="K386" s="38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</row>
    <row r="387" ht="24.75" customHeight="1">
      <c r="A387" s="37"/>
      <c r="B387" s="37"/>
      <c r="C387" s="141" t="s">
        <v>12</v>
      </c>
      <c r="D387" s="175">
        <v>15.0</v>
      </c>
      <c r="E387" s="175">
        <v>15.0</v>
      </c>
      <c r="F387" s="175">
        <v>21.0</v>
      </c>
      <c r="G387" s="175">
        <v>21.0</v>
      </c>
      <c r="H387" s="175">
        <v>15.0</v>
      </c>
      <c r="I387" s="175">
        <v>48.0</v>
      </c>
      <c r="J387" s="173">
        <f>I387*I388+H387*H388+G387*G388+F387*F388+E387*E388+D387*D388</f>
        <v>0</v>
      </c>
      <c r="K387" s="143">
        <f>I388+H388+G388+F388+E388+D388</f>
        <v>0</v>
      </c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</row>
    <row r="388" ht="24.75" customHeight="1">
      <c r="A388" s="38"/>
      <c r="B388" s="38"/>
      <c r="C388" s="38"/>
      <c r="D388" s="144"/>
      <c r="E388" s="144"/>
      <c r="F388" s="144"/>
      <c r="G388" s="144"/>
      <c r="H388" s="144"/>
      <c r="I388" s="150"/>
      <c r="J388" s="38"/>
      <c r="K388" s="38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</row>
    <row r="389" ht="25.5" customHeight="1">
      <c r="A389" s="141"/>
      <c r="B389" s="156" t="s">
        <v>106</v>
      </c>
      <c r="C389" s="141" t="s">
        <v>9</v>
      </c>
      <c r="D389" s="139">
        <v>6.0</v>
      </c>
      <c r="E389" s="139">
        <v>18.0</v>
      </c>
      <c r="F389" s="139" t="s">
        <v>154</v>
      </c>
      <c r="G389" s="139" t="s">
        <v>154</v>
      </c>
      <c r="H389" s="139" t="s">
        <v>154</v>
      </c>
      <c r="I389" s="139" t="s">
        <v>154</v>
      </c>
      <c r="J389" s="173">
        <f>D389*D390+E390*E389</f>
        <v>0</v>
      </c>
      <c r="K389" s="143">
        <f>E390+D390</f>
        <v>0</v>
      </c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</row>
    <row r="390" ht="25.5" customHeight="1">
      <c r="A390" s="37"/>
      <c r="B390" s="37"/>
      <c r="C390" s="38"/>
      <c r="D390" s="150"/>
      <c r="E390" s="150"/>
      <c r="F390" s="150"/>
      <c r="G390" s="150"/>
      <c r="H390" s="150"/>
      <c r="I390" s="150"/>
      <c r="J390" s="38"/>
      <c r="K390" s="38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</row>
    <row r="391" ht="24.75" customHeight="1">
      <c r="A391" s="37"/>
      <c r="B391" s="37"/>
      <c r="C391" s="141" t="s">
        <v>10</v>
      </c>
      <c r="D391" s="139">
        <v>9.0</v>
      </c>
      <c r="E391" s="139">
        <v>27.0</v>
      </c>
      <c r="F391" s="139" t="s">
        <v>154</v>
      </c>
      <c r="G391" s="139" t="s">
        <v>154</v>
      </c>
      <c r="H391" s="139" t="s">
        <v>154</v>
      </c>
      <c r="I391" s="139" t="s">
        <v>154</v>
      </c>
      <c r="J391" s="173">
        <f>D392*D391+E391*E392</f>
        <v>0</v>
      </c>
      <c r="K391" s="143">
        <f>E392+D392</f>
        <v>0</v>
      </c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</row>
    <row r="392" ht="24.75" customHeight="1">
      <c r="A392" s="37"/>
      <c r="B392" s="37"/>
      <c r="C392" s="38"/>
      <c r="D392" s="150"/>
      <c r="E392" s="150"/>
      <c r="F392" s="150"/>
      <c r="G392" s="150"/>
      <c r="H392" s="150"/>
      <c r="I392" s="150"/>
      <c r="J392" s="38"/>
      <c r="K392" s="38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</row>
    <row r="393" ht="25.5" customHeight="1">
      <c r="A393" s="37"/>
      <c r="B393" s="37"/>
      <c r="C393" s="141" t="s">
        <v>11</v>
      </c>
      <c r="D393" s="175">
        <v>12.0</v>
      </c>
      <c r="E393" s="175">
        <v>38.0</v>
      </c>
      <c r="F393" s="139" t="s">
        <v>154</v>
      </c>
      <c r="G393" s="139" t="s">
        <v>154</v>
      </c>
      <c r="H393" s="139" t="s">
        <v>154</v>
      </c>
      <c r="I393" s="139" t="s">
        <v>154</v>
      </c>
      <c r="J393" s="173">
        <f>D394*D393+E393*E394</f>
        <v>0</v>
      </c>
      <c r="K393" s="143">
        <f>E394+D394</f>
        <v>0</v>
      </c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</row>
    <row r="394" ht="25.5" customHeight="1">
      <c r="A394" s="37"/>
      <c r="B394" s="37"/>
      <c r="C394" s="38"/>
      <c r="D394" s="144"/>
      <c r="E394" s="144"/>
      <c r="F394" s="144"/>
      <c r="G394" s="144"/>
      <c r="H394" s="144"/>
      <c r="I394" s="150"/>
      <c r="J394" s="38"/>
      <c r="K394" s="38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</row>
    <row r="395" ht="27.0" customHeight="1">
      <c r="A395" s="37"/>
      <c r="B395" s="37"/>
      <c r="C395" s="141" t="s">
        <v>12</v>
      </c>
      <c r="D395" s="175">
        <v>18.0</v>
      </c>
      <c r="E395" s="175">
        <v>48.0</v>
      </c>
      <c r="F395" s="139" t="s">
        <v>154</v>
      </c>
      <c r="G395" s="139" t="s">
        <v>154</v>
      </c>
      <c r="H395" s="139" t="s">
        <v>154</v>
      </c>
      <c r="I395" s="139" t="s">
        <v>154</v>
      </c>
      <c r="J395" s="173">
        <f>D396*D395+E395*E396</f>
        <v>0</v>
      </c>
      <c r="K395" s="143">
        <f>E396+D396</f>
        <v>0</v>
      </c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</row>
    <row r="396" ht="27.0" customHeight="1">
      <c r="A396" s="38"/>
      <c r="B396" s="38"/>
      <c r="C396" s="38"/>
      <c r="D396" s="144"/>
      <c r="E396" s="144"/>
      <c r="F396" s="144"/>
      <c r="G396" s="144"/>
      <c r="H396" s="144"/>
      <c r="I396" s="150"/>
      <c r="J396" s="38"/>
      <c r="K396" s="38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</row>
    <row r="397" ht="22.5" customHeight="1">
      <c r="A397" s="177" t="s">
        <v>178</v>
      </c>
      <c r="B397" s="146"/>
      <c r="C397" s="146"/>
      <c r="D397" s="146"/>
      <c r="E397" s="146"/>
      <c r="F397" s="146"/>
      <c r="G397" s="146"/>
      <c r="H397" s="146"/>
      <c r="I397" s="147"/>
      <c r="J397" s="176">
        <f t="shared" ref="J397:K397" si="2">SUM(J5:J396)</f>
        <v>0</v>
      </c>
      <c r="K397" s="178">
        <f t="shared" si="2"/>
        <v>0</v>
      </c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102"/>
      <c r="B398" s="179"/>
      <c r="C398" s="102"/>
      <c r="D398" s="180"/>
      <c r="E398" s="90"/>
      <c r="F398" s="56"/>
      <c r="G398" s="90"/>
      <c r="H398" s="90"/>
      <c r="I398" s="90"/>
      <c r="J398" s="180"/>
      <c r="K398" s="181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</row>
    <row r="399" ht="12.75" customHeight="1">
      <c r="A399" s="102"/>
      <c r="B399" s="179"/>
      <c r="C399" s="102"/>
      <c r="D399" s="180"/>
      <c r="E399" s="90"/>
      <c r="F399" s="56"/>
      <c r="G399" s="90"/>
      <c r="H399" s="90"/>
      <c r="I399" s="90"/>
      <c r="J399" s="180"/>
      <c r="K399" s="181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</row>
    <row r="400" ht="26.25" customHeight="1">
      <c r="A400" s="95" t="s">
        <v>179</v>
      </c>
      <c r="B400" s="4"/>
      <c r="C400" s="102"/>
      <c r="D400" s="180"/>
      <c r="E400" s="90"/>
      <c r="F400" s="56"/>
      <c r="G400" s="90"/>
      <c r="H400" s="90"/>
      <c r="I400" s="90"/>
      <c r="J400" s="180"/>
      <c r="K400" s="181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</row>
    <row r="401" ht="12.75" customHeight="1">
      <c r="A401" s="182" t="s">
        <v>180</v>
      </c>
      <c r="B401" s="183"/>
      <c r="C401" s="102"/>
      <c r="D401" s="180"/>
      <c r="E401" s="90"/>
      <c r="F401" s="56"/>
      <c r="G401" s="90"/>
      <c r="H401" s="90"/>
      <c r="I401" s="90"/>
      <c r="J401" s="180"/>
      <c r="K401" s="181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</row>
    <row r="402" ht="12.75" customHeight="1">
      <c r="A402" s="182" t="s">
        <v>181</v>
      </c>
      <c r="B402" s="184"/>
      <c r="C402" s="102"/>
      <c r="D402" s="180"/>
      <c r="E402" s="90"/>
      <c r="F402" s="56"/>
      <c r="G402" s="90"/>
      <c r="H402" s="90"/>
      <c r="I402" s="90"/>
      <c r="J402" s="180"/>
      <c r="K402" s="181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</row>
    <row r="403" ht="12.75" customHeight="1">
      <c r="A403" s="102"/>
      <c r="B403" s="179"/>
      <c r="C403" s="102"/>
      <c r="D403" s="180"/>
      <c r="E403" s="90"/>
      <c r="F403" s="56"/>
      <c r="G403" s="90"/>
      <c r="H403" s="90"/>
      <c r="I403" s="90"/>
      <c r="J403" s="180"/>
      <c r="K403" s="181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</row>
    <row r="404" ht="12.75" customHeight="1">
      <c r="A404" s="102"/>
      <c r="B404" s="179"/>
      <c r="C404" s="102"/>
      <c r="D404" s="180"/>
      <c r="E404" s="90"/>
      <c r="F404" s="56"/>
      <c r="G404" s="90"/>
      <c r="H404" s="90"/>
      <c r="I404" s="90"/>
      <c r="J404" s="180"/>
      <c r="K404" s="181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</row>
    <row r="405" ht="12.75" customHeight="1">
      <c r="A405" s="102"/>
      <c r="B405" s="179"/>
      <c r="C405" s="102"/>
      <c r="D405" s="180"/>
      <c r="E405" s="90"/>
      <c r="F405" s="56"/>
      <c r="G405" s="90"/>
      <c r="H405" s="90"/>
      <c r="I405" s="90"/>
      <c r="J405" s="180"/>
      <c r="K405" s="181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</row>
    <row r="406" ht="12.75" customHeight="1">
      <c r="A406" s="102"/>
      <c r="B406" s="179"/>
      <c r="C406" s="102"/>
      <c r="D406" s="180"/>
      <c r="E406" s="90"/>
      <c r="F406" s="56"/>
      <c r="G406" s="90"/>
      <c r="H406" s="90"/>
      <c r="I406" s="90"/>
      <c r="J406" s="180"/>
      <c r="K406" s="181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</row>
    <row r="407" ht="12.75" customHeight="1">
      <c r="A407" s="102"/>
      <c r="B407" s="179"/>
      <c r="C407" s="102"/>
      <c r="D407" s="180"/>
      <c r="E407" s="90"/>
      <c r="F407" s="56"/>
      <c r="G407" s="90"/>
      <c r="H407" s="90"/>
      <c r="I407" s="90"/>
      <c r="J407" s="180"/>
      <c r="K407" s="181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</row>
    <row r="408" ht="12.75" customHeight="1">
      <c r="A408" s="102"/>
      <c r="B408" s="179"/>
      <c r="C408" s="102"/>
      <c r="D408" s="180"/>
      <c r="E408" s="90"/>
      <c r="F408" s="56"/>
      <c r="G408" s="90"/>
      <c r="H408" s="90"/>
      <c r="I408" s="90"/>
      <c r="J408" s="180"/>
      <c r="K408" s="181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</row>
    <row r="409" ht="12.75" customHeight="1">
      <c r="A409" s="102"/>
      <c r="B409" s="179"/>
      <c r="C409" s="102"/>
      <c r="D409" s="180"/>
      <c r="E409" s="90"/>
      <c r="F409" s="56"/>
      <c r="G409" s="90"/>
      <c r="H409" s="90"/>
      <c r="I409" s="90"/>
      <c r="J409" s="180"/>
      <c r="K409" s="181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</row>
    <row r="410" ht="12.75" customHeight="1">
      <c r="A410" s="102"/>
      <c r="B410" s="179"/>
      <c r="C410" s="102"/>
      <c r="D410" s="180"/>
      <c r="E410" s="90"/>
      <c r="F410" s="56"/>
      <c r="G410" s="90"/>
      <c r="H410" s="90"/>
      <c r="I410" s="90"/>
      <c r="J410" s="180"/>
      <c r="K410" s="181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</row>
    <row r="411" ht="12.75" customHeight="1">
      <c r="A411" s="102"/>
      <c r="B411" s="179"/>
      <c r="C411" s="102"/>
      <c r="D411" s="180"/>
      <c r="E411" s="90"/>
      <c r="F411" s="56"/>
      <c r="G411" s="90"/>
      <c r="H411" s="90"/>
      <c r="I411" s="90"/>
      <c r="J411" s="180"/>
      <c r="K411" s="181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</row>
    <row r="412" ht="12.75" customHeight="1">
      <c r="A412" s="102"/>
      <c r="B412" s="179"/>
      <c r="C412" s="102"/>
      <c r="D412" s="180"/>
      <c r="E412" s="90"/>
      <c r="F412" s="56"/>
      <c r="G412" s="90"/>
      <c r="H412" s="90"/>
      <c r="I412" s="90"/>
      <c r="J412" s="180"/>
      <c r="K412" s="181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</row>
    <row r="413" ht="12.75" customHeight="1">
      <c r="A413" s="102"/>
      <c r="B413" s="179"/>
      <c r="C413" s="102"/>
      <c r="D413" s="180"/>
      <c r="E413" s="90"/>
      <c r="F413" s="56"/>
      <c r="G413" s="90"/>
      <c r="H413" s="90"/>
      <c r="I413" s="90"/>
      <c r="J413" s="180"/>
      <c r="K413" s="181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</row>
    <row r="414" ht="12.75" customHeight="1">
      <c r="A414" s="102"/>
      <c r="B414" s="179"/>
      <c r="C414" s="102"/>
      <c r="D414" s="180"/>
      <c r="E414" s="90"/>
      <c r="F414" s="56"/>
      <c r="G414" s="90"/>
      <c r="H414" s="90"/>
      <c r="I414" s="90"/>
      <c r="J414" s="180"/>
      <c r="K414" s="181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</row>
    <row r="415" ht="12.75" customHeight="1">
      <c r="A415" s="102"/>
      <c r="B415" s="179"/>
      <c r="C415" s="102"/>
      <c r="D415" s="180"/>
      <c r="E415" s="90"/>
      <c r="F415" s="56"/>
      <c r="G415" s="90"/>
      <c r="H415" s="90"/>
      <c r="I415" s="90"/>
      <c r="J415" s="180"/>
      <c r="K415" s="181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</row>
    <row r="416" ht="12.75" customHeight="1">
      <c r="A416" s="102"/>
      <c r="B416" s="179"/>
      <c r="C416" s="102"/>
      <c r="D416" s="180"/>
      <c r="E416" s="90"/>
      <c r="F416" s="56"/>
      <c r="G416" s="90"/>
      <c r="H416" s="90"/>
      <c r="I416" s="90"/>
      <c r="J416" s="180"/>
      <c r="K416" s="181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</row>
    <row r="417" ht="12.75" customHeight="1">
      <c r="A417" s="102"/>
      <c r="B417" s="179"/>
      <c r="C417" s="102"/>
      <c r="D417" s="180"/>
      <c r="E417" s="90"/>
      <c r="F417" s="56"/>
      <c r="G417" s="90"/>
      <c r="H417" s="90"/>
      <c r="I417" s="90"/>
      <c r="J417" s="180"/>
      <c r="K417" s="181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</row>
    <row r="418" ht="12.75" customHeight="1">
      <c r="A418" s="102"/>
      <c r="B418" s="179"/>
      <c r="C418" s="102"/>
      <c r="D418" s="180"/>
      <c r="E418" s="90"/>
      <c r="F418" s="56"/>
      <c r="G418" s="90"/>
      <c r="H418" s="90"/>
      <c r="I418" s="90"/>
      <c r="J418" s="180"/>
      <c r="K418" s="181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</row>
    <row r="419" ht="12.75" customHeight="1">
      <c r="A419" s="102"/>
      <c r="B419" s="179"/>
      <c r="C419" s="102"/>
      <c r="D419" s="180"/>
      <c r="E419" s="90"/>
      <c r="F419" s="56"/>
      <c r="G419" s="90"/>
      <c r="H419" s="90"/>
      <c r="I419" s="90"/>
      <c r="J419" s="180"/>
      <c r="K419" s="181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</row>
    <row r="420" ht="12.75" customHeight="1">
      <c r="A420" s="102"/>
      <c r="B420" s="179"/>
      <c r="C420" s="102"/>
      <c r="D420" s="180"/>
      <c r="E420" s="90"/>
      <c r="F420" s="56"/>
      <c r="G420" s="90"/>
      <c r="H420" s="90"/>
      <c r="I420" s="90"/>
      <c r="J420" s="180"/>
      <c r="K420" s="181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</row>
    <row r="421" ht="12.75" customHeight="1">
      <c r="A421" s="102"/>
      <c r="B421" s="179"/>
      <c r="C421" s="102"/>
      <c r="D421" s="180"/>
      <c r="E421" s="90"/>
      <c r="F421" s="56"/>
      <c r="G421" s="90"/>
      <c r="H421" s="90"/>
      <c r="I421" s="90"/>
      <c r="J421" s="180"/>
      <c r="K421" s="181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</row>
    <row r="422" ht="12.75" customHeight="1">
      <c r="A422" s="102"/>
      <c r="B422" s="179"/>
      <c r="C422" s="102"/>
      <c r="D422" s="180"/>
      <c r="E422" s="90"/>
      <c r="F422" s="56"/>
      <c r="G422" s="90"/>
      <c r="H422" s="90"/>
      <c r="I422" s="90"/>
      <c r="J422" s="180"/>
      <c r="K422" s="181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</row>
    <row r="423" ht="12.75" customHeight="1">
      <c r="A423" s="102"/>
      <c r="B423" s="179"/>
      <c r="C423" s="102"/>
      <c r="D423" s="180"/>
      <c r="E423" s="90"/>
      <c r="F423" s="56"/>
      <c r="G423" s="90"/>
      <c r="H423" s="90"/>
      <c r="I423" s="90"/>
      <c r="J423" s="180"/>
      <c r="K423" s="181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</row>
    <row r="424" ht="12.75" customHeight="1">
      <c r="A424" s="102"/>
      <c r="B424" s="179"/>
      <c r="C424" s="102"/>
      <c r="D424" s="180"/>
      <c r="E424" s="90"/>
      <c r="F424" s="56"/>
      <c r="G424" s="90"/>
      <c r="H424" s="90"/>
      <c r="I424" s="90"/>
      <c r="J424" s="180"/>
      <c r="K424" s="181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</row>
    <row r="425" ht="12.75" customHeight="1">
      <c r="A425" s="102"/>
      <c r="B425" s="179"/>
      <c r="C425" s="102"/>
      <c r="D425" s="180"/>
      <c r="E425" s="90"/>
      <c r="F425" s="56"/>
      <c r="G425" s="90"/>
      <c r="H425" s="90"/>
      <c r="I425" s="90"/>
      <c r="J425" s="180"/>
      <c r="K425" s="181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</row>
    <row r="426" ht="12.75" customHeight="1">
      <c r="A426" s="102"/>
      <c r="B426" s="179"/>
      <c r="C426" s="102"/>
      <c r="D426" s="180"/>
      <c r="E426" s="90"/>
      <c r="F426" s="56"/>
      <c r="G426" s="90"/>
      <c r="H426" s="90"/>
      <c r="I426" s="90"/>
      <c r="J426" s="180"/>
      <c r="K426" s="181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</row>
    <row r="427" ht="12.75" customHeight="1">
      <c r="A427" s="102"/>
      <c r="B427" s="179"/>
      <c r="C427" s="102"/>
      <c r="D427" s="180"/>
      <c r="E427" s="90"/>
      <c r="F427" s="56"/>
      <c r="G427" s="90"/>
      <c r="H427" s="90"/>
      <c r="I427" s="90"/>
      <c r="J427" s="180"/>
      <c r="K427" s="181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</row>
    <row r="428" ht="12.75" customHeight="1">
      <c r="A428" s="102"/>
      <c r="B428" s="179"/>
      <c r="C428" s="102"/>
      <c r="D428" s="180"/>
      <c r="E428" s="90"/>
      <c r="F428" s="56"/>
      <c r="G428" s="90"/>
      <c r="H428" s="90"/>
      <c r="I428" s="90"/>
      <c r="J428" s="180"/>
      <c r="K428" s="181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</row>
    <row r="429" ht="12.75" customHeight="1">
      <c r="A429" s="102"/>
      <c r="B429" s="179"/>
      <c r="C429" s="102"/>
      <c r="D429" s="180"/>
      <c r="E429" s="90"/>
      <c r="F429" s="56"/>
      <c r="G429" s="90"/>
      <c r="H429" s="90"/>
      <c r="I429" s="90"/>
      <c r="J429" s="180"/>
      <c r="K429" s="181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</row>
    <row r="430" ht="12.75" customHeight="1">
      <c r="A430" s="102"/>
      <c r="B430" s="179"/>
      <c r="C430" s="102"/>
      <c r="D430" s="180"/>
      <c r="E430" s="90"/>
      <c r="F430" s="56"/>
      <c r="G430" s="90"/>
      <c r="H430" s="90"/>
      <c r="I430" s="90"/>
      <c r="J430" s="180"/>
      <c r="K430" s="181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</row>
    <row r="431" ht="12.75" customHeight="1">
      <c r="A431" s="102"/>
      <c r="B431" s="179"/>
      <c r="C431" s="102"/>
      <c r="D431" s="180"/>
      <c r="E431" s="90"/>
      <c r="F431" s="56"/>
      <c r="G431" s="90"/>
      <c r="H431" s="90"/>
      <c r="I431" s="90"/>
      <c r="J431" s="180"/>
      <c r="K431" s="181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</row>
    <row r="432" ht="12.75" customHeight="1">
      <c r="A432" s="102"/>
      <c r="B432" s="179"/>
      <c r="C432" s="102"/>
      <c r="D432" s="180"/>
      <c r="E432" s="90"/>
      <c r="F432" s="56"/>
      <c r="G432" s="90"/>
      <c r="H432" s="90"/>
      <c r="I432" s="90"/>
      <c r="J432" s="180"/>
      <c r="K432" s="181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</row>
    <row r="433" ht="12.75" customHeight="1">
      <c r="A433" s="102"/>
      <c r="B433" s="179"/>
      <c r="C433" s="102"/>
      <c r="D433" s="180"/>
      <c r="E433" s="90"/>
      <c r="F433" s="56"/>
      <c r="G433" s="90"/>
      <c r="H433" s="90"/>
      <c r="I433" s="90"/>
      <c r="J433" s="180"/>
      <c r="K433" s="181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</row>
    <row r="434" ht="12.75" customHeight="1">
      <c r="A434" s="102"/>
      <c r="B434" s="179"/>
      <c r="C434" s="102"/>
      <c r="D434" s="180"/>
      <c r="E434" s="90"/>
      <c r="F434" s="56"/>
      <c r="G434" s="90"/>
      <c r="H434" s="90"/>
      <c r="I434" s="90"/>
      <c r="J434" s="180"/>
      <c r="K434" s="181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</row>
    <row r="435" ht="12.75" customHeight="1">
      <c r="A435" s="102"/>
      <c r="B435" s="179"/>
      <c r="C435" s="102"/>
      <c r="D435" s="180"/>
      <c r="E435" s="90"/>
      <c r="F435" s="56"/>
      <c r="G435" s="90"/>
      <c r="H435" s="90"/>
      <c r="I435" s="90"/>
      <c r="J435" s="180"/>
      <c r="K435" s="181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</row>
    <row r="436" ht="12.75" customHeight="1">
      <c r="A436" s="102"/>
      <c r="B436" s="179"/>
      <c r="C436" s="102"/>
      <c r="D436" s="180"/>
      <c r="E436" s="90"/>
      <c r="F436" s="56"/>
      <c r="G436" s="90"/>
      <c r="H436" s="90"/>
      <c r="I436" s="90"/>
      <c r="J436" s="180"/>
      <c r="K436" s="181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</row>
    <row r="437" ht="12.75" customHeight="1">
      <c r="A437" s="102"/>
      <c r="B437" s="179"/>
      <c r="C437" s="102"/>
      <c r="D437" s="180"/>
      <c r="E437" s="90"/>
      <c r="F437" s="56"/>
      <c r="G437" s="90"/>
      <c r="H437" s="90"/>
      <c r="I437" s="90"/>
      <c r="J437" s="180"/>
      <c r="K437" s="181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</row>
    <row r="438" ht="12.75" customHeight="1">
      <c r="A438" s="102"/>
      <c r="B438" s="179"/>
      <c r="C438" s="102"/>
      <c r="D438" s="180"/>
      <c r="E438" s="90"/>
      <c r="F438" s="56"/>
      <c r="G438" s="90"/>
      <c r="H438" s="90"/>
      <c r="I438" s="90"/>
      <c r="J438" s="180"/>
      <c r="K438" s="181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</row>
    <row r="439" ht="12.75" customHeight="1">
      <c r="A439" s="102"/>
      <c r="B439" s="179"/>
      <c r="C439" s="102"/>
      <c r="D439" s="180"/>
      <c r="E439" s="90"/>
      <c r="F439" s="56"/>
      <c r="G439" s="90"/>
      <c r="H439" s="90"/>
      <c r="I439" s="90"/>
      <c r="J439" s="180"/>
      <c r="K439" s="181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</row>
    <row r="440" ht="12.75" customHeight="1">
      <c r="A440" s="102"/>
      <c r="B440" s="179"/>
      <c r="C440" s="102"/>
      <c r="D440" s="180"/>
      <c r="E440" s="90"/>
      <c r="F440" s="56"/>
      <c r="G440" s="90"/>
      <c r="H440" s="90"/>
      <c r="I440" s="90"/>
      <c r="J440" s="180"/>
      <c r="K440" s="181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</row>
    <row r="441" ht="12.75" customHeight="1">
      <c r="A441" s="102"/>
      <c r="B441" s="179"/>
      <c r="C441" s="102"/>
      <c r="D441" s="180"/>
      <c r="E441" s="90"/>
      <c r="F441" s="56"/>
      <c r="G441" s="90"/>
      <c r="H441" s="90"/>
      <c r="I441" s="90"/>
      <c r="J441" s="180"/>
      <c r="K441" s="181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</row>
    <row r="442" ht="12.75" customHeight="1">
      <c r="A442" s="102"/>
      <c r="B442" s="179"/>
      <c r="C442" s="102"/>
      <c r="D442" s="180"/>
      <c r="E442" s="90"/>
      <c r="F442" s="56"/>
      <c r="G442" s="90"/>
      <c r="H442" s="90"/>
      <c r="I442" s="90"/>
      <c r="J442" s="180"/>
      <c r="K442" s="181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</row>
    <row r="443" ht="12.75" customHeight="1">
      <c r="A443" s="102"/>
      <c r="B443" s="179"/>
      <c r="C443" s="102"/>
      <c r="D443" s="180"/>
      <c r="E443" s="90"/>
      <c r="F443" s="56"/>
      <c r="G443" s="90"/>
      <c r="H443" s="90"/>
      <c r="I443" s="90"/>
      <c r="J443" s="180"/>
      <c r="K443" s="181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</row>
    <row r="444" ht="12.75" customHeight="1">
      <c r="A444" s="102"/>
      <c r="B444" s="179"/>
      <c r="C444" s="102"/>
      <c r="D444" s="180"/>
      <c r="E444" s="90"/>
      <c r="F444" s="56"/>
      <c r="G444" s="90"/>
      <c r="H444" s="90"/>
      <c r="I444" s="90"/>
      <c r="J444" s="180"/>
      <c r="K444" s="181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</row>
    <row r="445" ht="12.75" customHeight="1">
      <c r="A445" s="102"/>
      <c r="B445" s="179"/>
      <c r="C445" s="102"/>
      <c r="D445" s="180"/>
      <c r="E445" s="90"/>
      <c r="F445" s="56"/>
      <c r="G445" s="90"/>
      <c r="H445" s="90"/>
      <c r="I445" s="90"/>
      <c r="J445" s="180"/>
      <c r="K445" s="181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</row>
    <row r="446" ht="12.75" customHeight="1">
      <c r="A446" s="102"/>
      <c r="B446" s="179"/>
      <c r="C446" s="102"/>
      <c r="D446" s="180"/>
      <c r="E446" s="90"/>
      <c r="F446" s="56"/>
      <c r="G446" s="90"/>
      <c r="H446" s="90"/>
      <c r="I446" s="90"/>
      <c r="J446" s="180"/>
      <c r="K446" s="181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</row>
    <row r="447" ht="12.75" customHeight="1">
      <c r="A447" s="102"/>
      <c r="B447" s="179"/>
      <c r="C447" s="102"/>
      <c r="D447" s="180"/>
      <c r="E447" s="90"/>
      <c r="F447" s="56"/>
      <c r="G447" s="90"/>
      <c r="H447" s="90"/>
      <c r="I447" s="90"/>
      <c r="J447" s="180"/>
      <c r="K447" s="181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</row>
    <row r="448" ht="12.75" customHeight="1">
      <c r="A448" s="102"/>
      <c r="B448" s="179"/>
      <c r="C448" s="102"/>
      <c r="D448" s="180"/>
      <c r="E448" s="90"/>
      <c r="F448" s="56"/>
      <c r="G448" s="90"/>
      <c r="H448" s="90"/>
      <c r="I448" s="90"/>
      <c r="J448" s="180"/>
      <c r="K448" s="181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</row>
    <row r="449" ht="12.75" customHeight="1">
      <c r="A449" s="102"/>
      <c r="B449" s="179"/>
      <c r="C449" s="102"/>
      <c r="D449" s="180"/>
      <c r="E449" s="90"/>
      <c r="F449" s="56"/>
      <c r="G449" s="90"/>
      <c r="H449" s="90"/>
      <c r="I449" s="90"/>
      <c r="J449" s="180"/>
      <c r="K449" s="181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</row>
    <row r="450" ht="12.75" customHeight="1">
      <c r="A450" s="102"/>
      <c r="B450" s="179"/>
      <c r="C450" s="102"/>
      <c r="D450" s="180"/>
      <c r="E450" s="90"/>
      <c r="F450" s="56"/>
      <c r="G450" s="90"/>
      <c r="H450" s="90"/>
      <c r="I450" s="90"/>
      <c r="J450" s="180"/>
      <c r="K450" s="181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</row>
    <row r="451" ht="12.75" customHeight="1">
      <c r="A451" s="102"/>
      <c r="B451" s="179"/>
      <c r="C451" s="102"/>
      <c r="D451" s="180"/>
      <c r="E451" s="90"/>
      <c r="F451" s="56"/>
      <c r="G451" s="90"/>
      <c r="H451" s="90"/>
      <c r="I451" s="90"/>
      <c r="J451" s="180"/>
      <c r="K451" s="181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</row>
    <row r="452" ht="12.75" customHeight="1">
      <c r="A452" s="102"/>
      <c r="B452" s="179"/>
      <c r="C452" s="102"/>
      <c r="D452" s="180"/>
      <c r="E452" s="90"/>
      <c r="F452" s="56"/>
      <c r="G452" s="90"/>
      <c r="H452" s="90"/>
      <c r="I452" s="90"/>
      <c r="J452" s="180"/>
      <c r="K452" s="181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</row>
    <row r="453" ht="12.75" customHeight="1">
      <c r="A453" s="102"/>
      <c r="B453" s="179"/>
      <c r="C453" s="102"/>
      <c r="D453" s="180"/>
      <c r="E453" s="90"/>
      <c r="F453" s="56"/>
      <c r="G453" s="90"/>
      <c r="H453" s="90"/>
      <c r="I453" s="90"/>
      <c r="J453" s="180"/>
      <c r="K453" s="181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</row>
    <row r="454" ht="12.75" customHeight="1">
      <c r="A454" s="102"/>
      <c r="B454" s="179"/>
      <c r="C454" s="102"/>
      <c r="D454" s="180"/>
      <c r="E454" s="90"/>
      <c r="F454" s="56"/>
      <c r="G454" s="90"/>
      <c r="H454" s="90"/>
      <c r="I454" s="90"/>
      <c r="J454" s="180"/>
      <c r="K454" s="181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</row>
    <row r="455" ht="12.75" customHeight="1">
      <c r="A455" s="102"/>
      <c r="B455" s="179"/>
      <c r="C455" s="102"/>
      <c r="D455" s="180"/>
      <c r="E455" s="90"/>
      <c r="F455" s="56"/>
      <c r="G455" s="90"/>
      <c r="H455" s="90"/>
      <c r="I455" s="90"/>
      <c r="J455" s="180"/>
      <c r="K455" s="181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</row>
    <row r="456" ht="12.75" customHeight="1">
      <c r="A456" s="102"/>
      <c r="B456" s="179"/>
      <c r="C456" s="102"/>
      <c r="D456" s="180"/>
      <c r="E456" s="90"/>
      <c r="F456" s="56"/>
      <c r="G456" s="90"/>
      <c r="H456" s="90"/>
      <c r="I456" s="90"/>
      <c r="J456" s="180"/>
      <c r="K456" s="181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</row>
    <row r="457" ht="12.75" customHeight="1">
      <c r="A457" s="102"/>
      <c r="B457" s="179"/>
      <c r="C457" s="102"/>
      <c r="D457" s="180"/>
      <c r="E457" s="90"/>
      <c r="F457" s="56"/>
      <c r="G457" s="90"/>
      <c r="H457" s="90"/>
      <c r="I457" s="90"/>
      <c r="J457" s="180"/>
      <c r="K457" s="181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</row>
    <row r="458" ht="12.75" customHeight="1">
      <c r="A458" s="102"/>
      <c r="B458" s="179"/>
      <c r="C458" s="102"/>
      <c r="D458" s="180"/>
      <c r="E458" s="90"/>
      <c r="F458" s="56"/>
      <c r="G458" s="90"/>
      <c r="H458" s="90"/>
      <c r="I458" s="90"/>
      <c r="J458" s="180"/>
      <c r="K458" s="181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</row>
    <row r="459" ht="12.75" customHeight="1">
      <c r="A459" s="102"/>
      <c r="B459" s="179"/>
      <c r="C459" s="102"/>
      <c r="D459" s="180"/>
      <c r="E459" s="90"/>
      <c r="F459" s="56"/>
      <c r="G459" s="90"/>
      <c r="H459" s="90"/>
      <c r="I459" s="90"/>
      <c r="J459" s="180"/>
      <c r="K459" s="181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</row>
    <row r="460" ht="12.75" customHeight="1">
      <c r="A460" s="102"/>
      <c r="B460" s="179"/>
      <c r="C460" s="102"/>
      <c r="D460" s="180"/>
      <c r="E460" s="90"/>
      <c r="F460" s="56"/>
      <c r="G460" s="90"/>
      <c r="H460" s="90"/>
      <c r="I460" s="90"/>
      <c r="J460" s="180"/>
      <c r="K460" s="181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</row>
    <row r="461" ht="12.75" customHeight="1">
      <c r="A461" s="102"/>
      <c r="B461" s="179"/>
      <c r="C461" s="102"/>
      <c r="D461" s="180"/>
      <c r="E461" s="90"/>
      <c r="F461" s="56"/>
      <c r="G461" s="90"/>
      <c r="H461" s="90"/>
      <c r="I461" s="90"/>
      <c r="J461" s="180"/>
      <c r="K461" s="181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</row>
    <row r="462" ht="12.75" customHeight="1">
      <c r="A462" s="102"/>
      <c r="B462" s="179"/>
      <c r="C462" s="102"/>
      <c r="D462" s="180"/>
      <c r="E462" s="90"/>
      <c r="F462" s="56"/>
      <c r="G462" s="90"/>
      <c r="H462" s="90"/>
      <c r="I462" s="90"/>
      <c r="J462" s="180"/>
      <c r="K462" s="181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</row>
    <row r="463" ht="12.75" customHeight="1">
      <c r="A463" s="102"/>
      <c r="B463" s="179"/>
      <c r="C463" s="102"/>
      <c r="D463" s="180"/>
      <c r="E463" s="90"/>
      <c r="F463" s="56"/>
      <c r="G463" s="90"/>
      <c r="H463" s="90"/>
      <c r="I463" s="90"/>
      <c r="J463" s="180"/>
      <c r="K463" s="181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</row>
    <row r="464" ht="12.75" customHeight="1">
      <c r="A464" s="102"/>
      <c r="B464" s="179"/>
      <c r="C464" s="102"/>
      <c r="D464" s="180"/>
      <c r="E464" s="90"/>
      <c r="F464" s="56"/>
      <c r="G464" s="90"/>
      <c r="H464" s="90"/>
      <c r="I464" s="90"/>
      <c r="J464" s="180"/>
      <c r="K464" s="181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</row>
    <row r="465" ht="12.75" customHeight="1">
      <c r="A465" s="102"/>
      <c r="B465" s="179"/>
      <c r="C465" s="102"/>
      <c r="D465" s="180"/>
      <c r="E465" s="90"/>
      <c r="F465" s="56"/>
      <c r="G465" s="90"/>
      <c r="H465" s="90"/>
      <c r="I465" s="90"/>
      <c r="J465" s="180"/>
      <c r="K465" s="181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</row>
    <row r="466" ht="12.75" customHeight="1">
      <c r="A466" s="102"/>
      <c r="B466" s="179"/>
      <c r="C466" s="102"/>
      <c r="D466" s="180"/>
      <c r="E466" s="90"/>
      <c r="F466" s="56"/>
      <c r="G466" s="90"/>
      <c r="H466" s="90"/>
      <c r="I466" s="90"/>
      <c r="J466" s="180"/>
      <c r="K466" s="181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</row>
    <row r="467" ht="12.75" customHeight="1">
      <c r="A467" s="102"/>
      <c r="B467" s="179"/>
      <c r="C467" s="102"/>
      <c r="D467" s="180"/>
      <c r="E467" s="90"/>
      <c r="F467" s="56"/>
      <c r="G467" s="90"/>
      <c r="H467" s="90"/>
      <c r="I467" s="90"/>
      <c r="J467" s="180"/>
      <c r="K467" s="181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</row>
    <row r="468" ht="12.75" customHeight="1">
      <c r="A468" s="102"/>
      <c r="B468" s="179"/>
      <c r="C468" s="102"/>
      <c r="D468" s="180"/>
      <c r="E468" s="90"/>
      <c r="F468" s="56"/>
      <c r="G468" s="90"/>
      <c r="H468" s="90"/>
      <c r="I468" s="90"/>
      <c r="J468" s="180"/>
      <c r="K468" s="181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</row>
    <row r="469" ht="12.75" customHeight="1">
      <c r="A469" s="102"/>
      <c r="B469" s="179"/>
      <c r="C469" s="102"/>
      <c r="D469" s="180"/>
      <c r="E469" s="90"/>
      <c r="F469" s="56"/>
      <c r="G469" s="90"/>
      <c r="H469" s="90"/>
      <c r="I469" s="90"/>
      <c r="J469" s="180"/>
      <c r="K469" s="181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</row>
    <row r="470" ht="12.75" customHeight="1">
      <c r="A470" s="102"/>
      <c r="B470" s="179"/>
      <c r="C470" s="102"/>
      <c r="D470" s="180"/>
      <c r="E470" s="90"/>
      <c r="F470" s="56"/>
      <c r="G470" s="90"/>
      <c r="H470" s="90"/>
      <c r="I470" s="90"/>
      <c r="J470" s="180"/>
      <c r="K470" s="181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</row>
    <row r="471" ht="12.75" customHeight="1">
      <c r="A471" s="102"/>
      <c r="B471" s="179"/>
      <c r="C471" s="102"/>
      <c r="D471" s="180"/>
      <c r="E471" s="90"/>
      <c r="F471" s="56"/>
      <c r="G471" s="90"/>
      <c r="H471" s="90"/>
      <c r="I471" s="90"/>
      <c r="J471" s="180"/>
      <c r="K471" s="181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</row>
    <row r="472" ht="12.75" customHeight="1">
      <c r="A472" s="102"/>
      <c r="B472" s="179"/>
      <c r="C472" s="102"/>
      <c r="D472" s="180"/>
      <c r="E472" s="90"/>
      <c r="F472" s="56"/>
      <c r="G472" s="90"/>
      <c r="H472" s="90"/>
      <c r="I472" s="90"/>
      <c r="J472" s="180"/>
      <c r="K472" s="181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</row>
    <row r="473" ht="12.75" customHeight="1">
      <c r="A473" s="102"/>
      <c r="B473" s="179"/>
      <c r="C473" s="102"/>
      <c r="D473" s="180"/>
      <c r="E473" s="90"/>
      <c r="F473" s="56"/>
      <c r="G473" s="90"/>
      <c r="H473" s="90"/>
      <c r="I473" s="90"/>
      <c r="J473" s="180"/>
      <c r="K473" s="181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</row>
    <row r="474" ht="12.75" customHeight="1">
      <c r="A474" s="102"/>
      <c r="B474" s="179"/>
      <c r="C474" s="102"/>
      <c r="D474" s="180"/>
      <c r="E474" s="90"/>
      <c r="F474" s="56"/>
      <c r="G474" s="90"/>
      <c r="H474" s="90"/>
      <c r="I474" s="90"/>
      <c r="J474" s="180"/>
      <c r="K474" s="181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</row>
    <row r="475" ht="12.75" customHeight="1">
      <c r="A475" s="102"/>
      <c r="B475" s="179"/>
      <c r="C475" s="102"/>
      <c r="D475" s="180"/>
      <c r="E475" s="90"/>
      <c r="F475" s="56"/>
      <c r="G475" s="90"/>
      <c r="H475" s="90"/>
      <c r="I475" s="90"/>
      <c r="J475" s="180"/>
      <c r="K475" s="181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</row>
    <row r="476" ht="12.75" customHeight="1">
      <c r="A476" s="102"/>
      <c r="B476" s="179"/>
      <c r="C476" s="102"/>
      <c r="D476" s="180"/>
      <c r="E476" s="90"/>
      <c r="F476" s="56"/>
      <c r="G476" s="90"/>
      <c r="H476" s="90"/>
      <c r="I476" s="90"/>
      <c r="J476" s="180"/>
      <c r="K476" s="181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</row>
    <row r="477" ht="12.75" customHeight="1">
      <c r="A477" s="102"/>
      <c r="B477" s="179"/>
      <c r="C477" s="102"/>
      <c r="D477" s="180"/>
      <c r="E477" s="90"/>
      <c r="F477" s="56"/>
      <c r="G477" s="90"/>
      <c r="H477" s="90"/>
      <c r="I477" s="90"/>
      <c r="J477" s="180"/>
      <c r="K477" s="181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</row>
    <row r="478" ht="12.75" customHeight="1">
      <c r="A478" s="102"/>
      <c r="B478" s="179"/>
      <c r="C478" s="102"/>
      <c r="D478" s="180"/>
      <c r="E478" s="90"/>
      <c r="F478" s="56"/>
      <c r="G478" s="90"/>
      <c r="H478" s="90"/>
      <c r="I478" s="90"/>
      <c r="J478" s="180"/>
      <c r="K478" s="181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</row>
    <row r="479" ht="12.75" customHeight="1">
      <c r="A479" s="102"/>
      <c r="B479" s="179"/>
      <c r="C479" s="102"/>
      <c r="D479" s="180"/>
      <c r="E479" s="90"/>
      <c r="F479" s="56"/>
      <c r="G479" s="90"/>
      <c r="H479" s="90"/>
      <c r="I479" s="90"/>
      <c r="J479" s="180"/>
      <c r="K479" s="181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</row>
    <row r="480" ht="12.75" customHeight="1">
      <c r="A480" s="102"/>
      <c r="B480" s="179"/>
      <c r="C480" s="102"/>
      <c r="D480" s="180"/>
      <c r="E480" s="90"/>
      <c r="F480" s="56"/>
      <c r="G480" s="90"/>
      <c r="H480" s="90"/>
      <c r="I480" s="90"/>
      <c r="J480" s="180"/>
      <c r="K480" s="181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</row>
    <row r="481" ht="12.75" customHeight="1">
      <c r="A481" s="102"/>
      <c r="B481" s="179"/>
      <c r="C481" s="102"/>
      <c r="D481" s="180"/>
      <c r="E481" s="90"/>
      <c r="F481" s="56"/>
      <c r="G481" s="90"/>
      <c r="H481" s="90"/>
      <c r="I481" s="90"/>
      <c r="J481" s="180"/>
      <c r="K481" s="181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</row>
    <row r="482" ht="12.75" customHeight="1">
      <c r="A482" s="102"/>
      <c r="B482" s="179"/>
      <c r="C482" s="102"/>
      <c r="D482" s="180"/>
      <c r="E482" s="90"/>
      <c r="F482" s="56"/>
      <c r="G482" s="90"/>
      <c r="H482" s="90"/>
      <c r="I482" s="90"/>
      <c r="J482" s="180"/>
      <c r="K482" s="181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</row>
    <row r="483" ht="12.75" customHeight="1">
      <c r="A483" s="102"/>
      <c r="B483" s="179"/>
      <c r="C483" s="102"/>
      <c r="D483" s="180"/>
      <c r="E483" s="90"/>
      <c r="F483" s="56"/>
      <c r="G483" s="90"/>
      <c r="H483" s="90"/>
      <c r="I483" s="90"/>
      <c r="J483" s="180"/>
      <c r="K483" s="181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</row>
    <row r="484" ht="12.75" customHeight="1">
      <c r="A484" s="102"/>
      <c r="B484" s="179"/>
      <c r="C484" s="102"/>
      <c r="D484" s="180"/>
      <c r="E484" s="90"/>
      <c r="F484" s="56"/>
      <c r="G484" s="90"/>
      <c r="H484" s="90"/>
      <c r="I484" s="90"/>
      <c r="J484" s="180"/>
      <c r="K484" s="181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</row>
    <row r="485" ht="15.75" customHeight="1">
      <c r="A485" s="102"/>
      <c r="B485" s="179"/>
      <c r="C485" s="102"/>
      <c r="D485" s="180"/>
      <c r="E485" s="90"/>
      <c r="F485" s="56"/>
      <c r="G485" s="90"/>
      <c r="H485" s="90"/>
      <c r="I485" s="90"/>
      <c r="J485" s="180"/>
      <c r="K485" s="181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</row>
    <row r="486" ht="15.75" customHeight="1">
      <c r="A486" s="102"/>
      <c r="B486" s="179"/>
      <c r="C486" s="102"/>
      <c r="D486" s="180"/>
      <c r="E486" s="90"/>
      <c r="F486" s="56"/>
      <c r="G486" s="90"/>
      <c r="H486" s="90"/>
      <c r="I486" s="90"/>
      <c r="J486" s="180"/>
      <c r="K486" s="181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</row>
    <row r="487" ht="15.75" customHeight="1">
      <c r="A487" s="102"/>
      <c r="B487" s="179"/>
      <c r="C487" s="102"/>
      <c r="D487" s="180"/>
      <c r="E487" s="90"/>
      <c r="F487" s="56"/>
      <c r="G487" s="90"/>
      <c r="H487" s="90"/>
      <c r="I487" s="90"/>
      <c r="J487" s="180"/>
      <c r="K487" s="181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</row>
    <row r="488" ht="15.75" customHeight="1">
      <c r="A488" s="102"/>
      <c r="B488" s="179"/>
      <c r="C488" s="102"/>
      <c r="D488" s="180"/>
      <c r="E488" s="90"/>
      <c r="F488" s="56"/>
      <c r="G488" s="90"/>
      <c r="H488" s="90"/>
      <c r="I488" s="90"/>
      <c r="J488" s="180"/>
      <c r="K488" s="181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</row>
    <row r="489" ht="15.75" customHeight="1">
      <c r="A489" s="102"/>
      <c r="B489" s="179"/>
      <c r="C489" s="102"/>
      <c r="D489" s="180"/>
      <c r="E489" s="90"/>
      <c r="F489" s="56"/>
      <c r="G489" s="90"/>
      <c r="H489" s="90"/>
      <c r="I489" s="90"/>
      <c r="J489" s="180"/>
      <c r="K489" s="181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</row>
    <row r="490" ht="15.75" customHeight="1">
      <c r="A490" s="102"/>
      <c r="B490" s="179"/>
      <c r="C490" s="102"/>
      <c r="D490" s="180"/>
      <c r="E490" s="90"/>
      <c r="F490" s="56"/>
      <c r="G490" s="90"/>
      <c r="H490" s="90"/>
      <c r="I490" s="90"/>
      <c r="J490" s="180"/>
      <c r="K490" s="181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</row>
    <row r="491" ht="15.75" customHeight="1">
      <c r="A491" s="102"/>
      <c r="B491" s="179"/>
      <c r="C491" s="102"/>
      <c r="D491" s="180"/>
      <c r="E491" s="90"/>
      <c r="F491" s="56"/>
      <c r="G491" s="90"/>
      <c r="H491" s="90"/>
      <c r="I491" s="90"/>
      <c r="J491" s="180"/>
      <c r="K491" s="181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</row>
    <row r="492" ht="15.75" customHeight="1">
      <c r="A492" s="102"/>
      <c r="B492" s="179"/>
      <c r="C492" s="102"/>
      <c r="D492" s="180"/>
      <c r="E492" s="90"/>
      <c r="F492" s="56"/>
      <c r="G492" s="90"/>
      <c r="H492" s="90"/>
      <c r="I492" s="90"/>
      <c r="J492" s="180"/>
      <c r="K492" s="181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</row>
    <row r="493" ht="15.75" customHeight="1">
      <c r="A493" s="102"/>
      <c r="B493" s="179"/>
      <c r="C493" s="102"/>
      <c r="D493" s="180"/>
      <c r="E493" s="90"/>
      <c r="F493" s="56"/>
      <c r="G493" s="90"/>
      <c r="H493" s="90"/>
      <c r="I493" s="90"/>
      <c r="J493" s="180"/>
      <c r="K493" s="181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</row>
    <row r="494" ht="15.75" customHeight="1">
      <c r="A494" s="102"/>
      <c r="B494" s="179"/>
      <c r="C494" s="102"/>
      <c r="D494" s="180"/>
      <c r="E494" s="90"/>
      <c r="F494" s="56"/>
      <c r="G494" s="90"/>
      <c r="H494" s="90"/>
      <c r="I494" s="90"/>
      <c r="J494" s="180"/>
      <c r="K494" s="181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</row>
    <row r="495" ht="15.75" customHeight="1">
      <c r="A495" s="102"/>
      <c r="B495" s="179"/>
      <c r="C495" s="102"/>
      <c r="D495" s="180"/>
      <c r="E495" s="90"/>
      <c r="F495" s="56"/>
      <c r="G495" s="90"/>
      <c r="H495" s="90"/>
      <c r="I495" s="90"/>
      <c r="J495" s="180"/>
      <c r="K495" s="181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</row>
    <row r="496" ht="15.75" customHeight="1">
      <c r="A496" s="102"/>
      <c r="B496" s="179"/>
      <c r="C496" s="102"/>
      <c r="D496" s="180"/>
      <c r="E496" s="90"/>
      <c r="F496" s="56"/>
      <c r="G496" s="90"/>
      <c r="H496" s="90"/>
      <c r="I496" s="90"/>
      <c r="J496" s="180"/>
      <c r="K496" s="181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</row>
    <row r="497" ht="15.75" customHeight="1">
      <c r="A497" s="102"/>
      <c r="B497" s="179"/>
      <c r="C497" s="102"/>
      <c r="D497" s="180"/>
      <c r="E497" s="90"/>
      <c r="F497" s="56"/>
      <c r="G497" s="90"/>
      <c r="H497" s="90"/>
      <c r="I497" s="90"/>
      <c r="J497" s="180"/>
      <c r="K497" s="181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</row>
    <row r="498" ht="15.75" customHeight="1">
      <c r="A498" s="102"/>
      <c r="B498" s="179"/>
      <c r="C498" s="102"/>
      <c r="D498" s="180"/>
      <c r="E498" s="90"/>
      <c r="F498" s="56"/>
      <c r="G498" s="90"/>
      <c r="H498" s="90"/>
      <c r="I498" s="90"/>
      <c r="J498" s="180"/>
      <c r="K498" s="181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</row>
    <row r="499" ht="15.75" customHeight="1">
      <c r="A499" s="102"/>
      <c r="B499" s="179"/>
      <c r="C499" s="102"/>
      <c r="D499" s="180"/>
      <c r="E499" s="90"/>
      <c r="F499" s="56"/>
      <c r="G499" s="90"/>
      <c r="H499" s="90"/>
      <c r="I499" s="90"/>
      <c r="J499" s="180"/>
      <c r="K499" s="181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</row>
    <row r="500" ht="15.75" customHeight="1">
      <c r="A500" s="102"/>
      <c r="B500" s="179"/>
      <c r="C500" s="102"/>
      <c r="D500" s="180"/>
      <c r="E500" s="90"/>
      <c r="F500" s="56"/>
      <c r="G500" s="90"/>
      <c r="H500" s="90"/>
      <c r="I500" s="90"/>
      <c r="J500" s="180"/>
      <c r="K500" s="181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</row>
    <row r="501" ht="15.75" customHeight="1">
      <c r="A501" s="102"/>
      <c r="B501" s="179"/>
      <c r="C501" s="102"/>
      <c r="D501" s="180"/>
      <c r="E501" s="90"/>
      <c r="F501" s="56"/>
      <c r="G501" s="90"/>
      <c r="H501" s="90"/>
      <c r="I501" s="90"/>
      <c r="J501" s="180"/>
      <c r="K501" s="181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</row>
    <row r="502" ht="15.75" customHeight="1">
      <c r="A502" s="102"/>
      <c r="B502" s="179"/>
      <c r="C502" s="102"/>
      <c r="D502" s="180"/>
      <c r="E502" s="90"/>
      <c r="F502" s="56"/>
      <c r="G502" s="90"/>
      <c r="H502" s="90"/>
      <c r="I502" s="90"/>
      <c r="J502" s="180"/>
      <c r="K502" s="181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</row>
    <row r="503" ht="15.75" customHeight="1">
      <c r="A503" s="102"/>
      <c r="B503" s="179"/>
      <c r="C503" s="102"/>
      <c r="D503" s="180"/>
      <c r="E503" s="90"/>
      <c r="F503" s="56"/>
      <c r="G503" s="90"/>
      <c r="H503" s="90"/>
      <c r="I503" s="90"/>
      <c r="J503" s="180"/>
      <c r="K503" s="181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</row>
    <row r="504" ht="15.75" customHeight="1">
      <c r="A504" s="102"/>
      <c r="B504" s="179"/>
      <c r="C504" s="102"/>
      <c r="D504" s="180"/>
      <c r="E504" s="90"/>
      <c r="F504" s="56"/>
      <c r="G504" s="90"/>
      <c r="H504" s="90"/>
      <c r="I504" s="90"/>
      <c r="J504" s="180"/>
      <c r="K504" s="181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</row>
    <row r="505" ht="15.75" customHeight="1">
      <c r="A505" s="102"/>
      <c r="B505" s="179"/>
      <c r="C505" s="102"/>
      <c r="D505" s="180"/>
      <c r="E505" s="90"/>
      <c r="F505" s="56"/>
      <c r="G505" s="90"/>
      <c r="H505" s="90"/>
      <c r="I505" s="90"/>
      <c r="J505" s="180"/>
      <c r="K505" s="181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</row>
    <row r="506" ht="15.75" customHeight="1">
      <c r="A506" s="102"/>
      <c r="B506" s="179"/>
      <c r="C506" s="102"/>
      <c r="D506" s="180"/>
      <c r="E506" s="90"/>
      <c r="F506" s="56"/>
      <c r="G506" s="90"/>
      <c r="H506" s="90"/>
      <c r="I506" s="90"/>
      <c r="J506" s="180"/>
      <c r="K506" s="181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</row>
    <row r="507" ht="15.75" customHeight="1">
      <c r="A507" s="102"/>
      <c r="B507" s="179"/>
      <c r="C507" s="102"/>
      <c r="D507" s="180"/>
      <c r="E507" s="90"/>
      <c r="F507" s="56"/>
      <c r="G507" s="90"/>
      <c r="H507" s="90"/>
      <c r="I507" s="90"/>
      <c r="J507" s="180"/>
      <c r="K507" s="181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</row>
    <row r="508" ht="15.75" customHeight="1">
      <c r="A508" s="102"/>
      <c r="B508" s="179"/>
      <c r="C508" s="102"/>
      <c r="D508" s="180"/>
      <c r="E508" s="90"/>
      <c r="F508" s="56"/>
      <c r="G508" s="90"/>
      <c r="H508" s="90"/>
      <c r="I508" s="90"/>
      <c r="J508" s="180"/>
      <c r="K508" s="181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</row>
    <row r="509" ht="15.75" customHeight="1">
      <c r="A509" s="102"/>
      <c r="B509" s="179"/>
      <c r="C509" s="102"/>
      <c r="D509" s="180"/>
      <c r="E509" s="90"/>
      <c r="F509" s="56"/>
      <c r="G509" s="90"/>
      <c r="H509" s="90"/>
      <c r="I509" s="90"/>
      <c r="J509" s="180"/>
      <c r="K509" s="181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</row>
    <row r="510" ht="15.75" customHeight="1">
      <c r="A510" s="102"/>
      <c r="B510" s="179"/>
      <c r="C510" s="102"/>
      <c r="D510" s="180"/>
      <c r="E510" s="90"/>
      <c r="F510" s="56"/>
      <c r="G510" s="90"/>
      <c r="H510" s="90"/>
      <c r="I510" s="90"/>
      <c r="J510" s="180"/>
      <c r="K510" s="181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</row>
    <row r="511" ht="15.75" customHeight="1">
      <c r="A511" s="102"/>
      <c r="B511" s="179"/>
      <c r="C511" s="102"/>
      <c r="D511" s="180"/>
      <c r="E511" s="90"/>
      <c r="F511" s="56"/>
      <c r="G511" s="90"/>
      <c r="H511" s="90"/>
      <c r="I511" s="90"/>
      <c r="J511" s="180"/>
      <c r="K511" s="181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</row>
    <row r="512" ht="15.75" customHeight="1">
      <c r="A512" s="102"/>
      <c r="B512" s="179"/>
      <c r="C512" s="102"/>
      <c r="D512" s="180"/>
      <c r="E512" s="90"/>
      <c r="F512" s="56"/>
      <c r="G512" s="90"/>
      <c r="H512" s="90"/>
      <c r="I512" s="90"/>
      <c r="J512" s="180"/>
      <c r="K512" s="181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</row>
    <row r="513" ht="15.75" customHeight="1">
      <c r="A513" s="102"/>
      <c r="B513" s="179"/>
      <c r="C513" s="102"/>
      <c r="D513" s="180"/>
      <c r="E513" s="90"/>
      <c r="F513" s="56"/>
      <c r="G513" s="90"/>
      <c r="H513" s="90"/>
      <c r="I513" s="90"/>
      <c r="J513" s="180"/>
      <c r="K513" s="181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</row>
    <row r="514" ht="15.75" customHeight="1">
      <c r="A514" s="102"/>
      <c r="B514" s="179"/>
      <c r="C514" s="102"/>
      <c r="D514" s="180"/>
      <c r="E514" s="90"/>
      <c r="F514" s="56"/>
      <c r="G514" s="90"/>
      <c r="H514" s="90"/>
      <c r="I514" s="90"/>
      <c r="J514" s="180"/>
      <c r="K514" s="181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</row>
    <row r="515" ht="15.75" customHeight="1">
      <c r="A515" s="102"/>
      <c r="B515" s="179"/>
      <c r="C515" s="102"/>
      <c r="D515" s="180"/>
      <c r="E515" s="90"/>
      <c r="F515" s="56"/>
      <c r="G515" s="90"/>
      <c r="H515" s="90"/>
      <c r="I515" s="90"/>
      <c r="J515" s="180"/>
      <c r="K515" s="181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</row>
    <row r="516" ht="15.75" customHeight="1">
      <c r="A516" s="102"/>
      <c r="B516" s="179"/>
      <c r="C516" s="102"/>
      <c r="D516" s="180"/>
      <c r="E516" s="90"/>
      <c r="F516" s="56"/>
      <c r="G516" s="90"/>
      <c r="H516" s="90"/>
      <c r="I516" s="90"/>
      <c r="J516" s="180"/>
      <c r="K516" s="181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</row>
    <row r="517" ht="15.75" customHeight="1">
      <c r="A517" s="102"/>
      <c r="B517" s="179"/>
      <c r="C517" s="102"/>
      <c r="D517" s="180"/>
      <c r="E517" s="90"/>
      <c r="F517" s="56"/>
      <c r="G517" s="90"/>
      <c r="H517" s="90"/>
      <c r="I517" s="90"/>
      <c r="J517" s="180"/>
      <c r="K517" s="181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</row>
    <row r="518" ht="15.75" customHeight="1">
      <c r="A518" s="102"/>
      <c r="B518" s="179"/>
      <c r="C518" s="102"/>
      <c r="D518" s="180"/>
      <c r="E518" s="90"/>
      <c r="F518" s="56"/>
      <c r="G518" s="90"/>
      <c r="H518" s="90"/>
      <c r="I518" s="90"/>
      <c r="J518" s="180"/>
      <c r="K518" s="181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</row>
    <row r="519" ht="15.75" customHeight="1">
      <c r="A519" s="102"/>
      <c r="B519" s="179"/>
      <c r="C519" s="102"/>
      <c r="D519" s="180"/>
      <c r="E519" s="90"/>
      <c r="F519" s="56"/>
      <c r="G519" s="90"/>
      <c r="H519" s="90"/>
      <c r="I519" s="90"/>
      <c r="J519" s="180"/>
      <c r="K519" s="181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</row>
    <row r="520" ht="15.75" customHeight="1">
      <c r="A520" s="102"/>
      <c r="B520" s="179"/>
      <c r="C520" s="102"/>
      <c r="D520" s="180"/>
      <c r="E520" s="90"/>
      <c r="F520" s="56"/>
      <c r="G520" s="90"/>
      <c r="H520" s="90"/>
      <c r="I520" s="90"/>
      <c r="J520" s="180"/>
      <c r="K520" s="181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</row>
    <row r="521" ht="15.75" customHeight="1">
      <c r="A521" s="102"/>
      <c r="B521" s="179"/>
      <c r="C521" s="102"/>
      <c r="D521" s="180"/>
      <c r="E521" s="90"/>
      <c r="F521" s="56"/>
      <c r="G521" s="90"/>
      <c r="H521" s="90"/>
      <c r="I521" s="90"/>
      <c r="J521" s="180"/>
      <c r="K521" s="181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</row>
    <row r="522" ht="12.75" customHeight="1">
      <c r="A522" s="102"/>
      <c r="B522" s="179"/>
      <c r="C522" s="102"/>
      <c r="D522" s="180"/>
      <c r="E522" s="90"/>
      <c r="F522" s="56"/>
      <c r="G522" s="90"/>
      <c r="H522" s="90"/>
      <c r="I522" s="90"/>
      <c r="J522" s="180"/>
      <c r="K522" s="181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</row>
    <row r="523" ht="12.75" customHeight="1">
      <c r="A523" s="102"/>
      <c r="B523" s="179"/>
      <c r="C523" s="102"/>
      <c r="D523" s="180"/>
      <c r="E523" s="90"/>
      <c r="F523" s="56"/>
      <c r="G523" s="90"/>
      <c r="H523" s="90"/>
      <c r="I523" s="90"/>
      <c r="J523" s="180"/>
      <c r="K523" s="181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</row>
    <row r="524" ht="12.75" customHeight="1">
      <c r="A524" s="102"/>
      <c r="B524" s="179"/>
      <c r="C524" s="102"/>
      <c r="D524" s="180"/>
      <c r="E524" s="90"/>
      <c r="F524" s="56"/>
      <c r="G524" s="90"/>
      <c r="H524" s="90"/>
      <c r="I524" s="90"/>
      <c r="J524" s="180"/>
      <c r="K524" s="181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</row>
    <row r="525" ht="12.75" customHeight="1">
      <c r="A525" s="102"/>
      <c r="B525" s="179"/>
      <c r="C525" s="102"/>
      <c r="D525" s="180"/>
      <c r="E525" s="90"/>
      <c r="F525" s="56"/>
      <c r="G525" s="90"/>
      <c r="H525" s="90"/>
      <c r="I525" s="90"/>
      <c r="J525" s="180"/>
      <c r="K525" s="181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</row>
    <row r="526" ht="12.75" customHeight="1">
      <c r="A526" s="102"/>
      <c r="B526" s="179"/>
      <c r="C526" s="102"/>
      <c r="D526" s="180"/>
      <c r="E526" s="90"/>
      <c r="F526" s="56"/>
      <c r="G526" s="90"/>
      <c r="H526" s="90"/>
      <c r="I526" s="90"/>
      <c r="J526" s="180"/>
      <c r="K526" s="181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</row>
    <row r="527" ht="12.75" customHeight="1">
      <c r="A527" s="102"/>
      <c r="B527" s="179"/>
      <c r="C527" s="102"/>
      <c r="D527" s="180"/>
      <c r="E527" s="90"/>
      <c r="F527" s="56"/>
      <c r="G527" s="90"/>
      <c r="H527" s="90"/>
      <c r="I527" s="90"/>
      <c r="J527" s="180"/>
      <c r="K527" s="181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</row>
    <row r="528" ht="12.75" customHeight="1">
      <c r="A528" s="102"/>
      <c r="B528" s="179"/>
      <c r="C528" s="102"/>
      <c r="D528" s="180"/>
      <c r="E528" s="90"/>
      <c r="F528" s="56"/>
      <c r="G528" s="90"/>
      <c r="H528" s="90"/>
      <c r="I528" s="90"/>
      <c r="J528" s="180"/>
      <c r="K528" s="181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</row>
    <row r="529" ht="12.75" customHeight="1">
      <c r="A529" s="102"/>
      <c r="B529" s="179"/>
      <c r="C529" s="102"/>
      <c r="D529" s="180"/>
      <c r="E529" s="90"/>
      <c r="F529" s="56"/>
      <c r="G529" s="90"/>
      <c r="H529" s="90"/>
      <c r="I529" s="90"/>
      <c r="J529" s="180"/>
      <c r="K529" s="181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</row>
    <row r="530" ht="12.75" customHeight="1">
      <c r="A530" s="102"/>
      <c r="B530" s="179"/>
      <c r="C530" s="102"/>
      <c r="D530" s="180"/>
      <c r="E530" s="90"/>
      <c r="F530" s="56"/>
      <c r="G530" s="90"/>
      <c r="H530" s="90"/>
      <c r="I530" s="90"/>
      <c r="J530" s="180"/>
      <c r="K530" s="181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</row>
    <row r="531" ht="12.75" customHeight="1">
      <c r="A531" s="102"/>
      <c r="B531" s="179"/>
      <c r="C531" s="102"/>
      <c r="D531" s="180"/>
      <c r="E531" s="90"/>
      <c r="F531" s="56"/>
      <c r="G531" s="90"/>
      <c r="H531" s="90"/>
      <c r="I531" s="90"/>
      <c r="J531" s="180"/>
      <c r="K531" s="181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</row>
    <row r="532" ht="12.75" customHeight="1">
      <c r="A532" s="102"/>
      <c r="B532" s="179"/>
      <c r="C532" s="102"/>
      <c r="D532" s="180"/>
      <c r="E532" s="90"/>
      <c r="F532" s="56"/>
      <c r="G532" s="90"/>
      <c r="H532" s="90"/>
      <c r="I532" s="90"/>
      <c r="J532" s="180"/>
      <c r="K532" s="181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</row>
    <row r="533" ht="12.75" customHeight="1">
      <c r="A533" s="102"/>
      <c r="B533" s="179"/>
      <c r="C533" s="102"/>
      <c r="D533" s="180"/>
      <c r="E533" s="90"/>
      <c r="F533" s="56"/>
      <c r="G533" s="90"/>
      <c r="H533" s="90"/>
      <c r="I533" s="90"/>
      <c r="J533" s="180"/>
      <c r="K533" s="181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</row>
    <row r="534" ht="12.75" customHeight="1">
      <c r="A534" s="102"/>
      <c r="B534" s="179"/>
      <c r="C534" s="102"/>
      <c r="D534" s="180"/>
      <c r="E534" s="90"/>
      <c r="F534" s="56"/>
      <c r="G534" s="90"/>
      <c r="H534" s="90"/>
      <c r="I534" s="90"/>
      <c r="J534" s="180"/>
      <c r="K534" s="181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</row>
    <row r="535" ht="12.75" customHeight="1">
      <c r="A535" s="102"/>
      <c r="B535" s="179"/>
      <c r="C535" s="102"/>
      <c r="D535" s="180"/>
      <c r="E535" s="90"/>
      <c r="F535" s="56"/>
      <c r="G535" s="90"/>
      <c r="H535" s="90"/>
      <c r="I535" s="90"/>
      <c r="J535" s="180"/>
      <c r="K535" s="181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</row>
    <row r="536" ht="12.75" customHeight="1">
      <c r="A536" s="102"/>
      <c r="B536" s="179"/>
      <c r="C536" s="102"/>
      <c r="D536" s="180"/>
      <c r="E536" s="90"/>
      <c r="F536" s="56"/>
      <c r="G536" s="90"/>
      <c r="H536" s="90"/>
      <c r="I536" s="90"/>
      <c r="J536" s="180"/>
      <c r="K536" s="181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</row>
    <row r="537" ht="12.75" customHeight="1">
      <c r="A537" s="102"/>
      <c r="B537" s="179"/>
      <c r="C537" s="102"/>
      <c r="D537" s="180"/>
      <c r="E537" s="90"/>
      <c r="F537" s="56"/>
      <c r="G537" s="90"/>
      <c r="H537" s="90"/>
      <c r="I537" s="90"/>
      <c r="J537" s="180"/>
      <c r="K537" s="181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</row>
    <row r="538" ht="12.75" customHeight="1">
      <c r="A538" s="102"/>
      <c r="B538" s="179"/>
      <c r="C538" s="102"/>
      <c r="D538" s="180"/>
      <c r="E538" s="90"/>
      <c r="F538" s="56"/>
      <c r="G538" s="90"/>
      <c r="H538" s="90"/>
      <c r="I538" s="90"/>
      <c r="J538" s="180"/>
      <c r="K538" s="181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</row>
    <row r="539" ht="12.75" customHeight="1">
      <c r="A539" s="102"/>
      <c r="B539" s="179"/>
      <c r="C539" s="102"/>
      <c r="D539" s="180"/>
      <c r="E539" s="90"/>
      <c r="F539" s="56"/>
      <c r="G539" s="90"/>
      <c r="H539" s="90"/>
      <c r="I539" s="90"/>
      <c r="J539" s="180"/>
      <c r="K539" s="181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</row>
    <row r="540" ht="12.75" customHeight="1">
      <c r="A540" s="102"/>
      <c r="B540" s="179"/>
      <c r="C540" s="102"/>
      <c r="D540" s="180"/>
      <c r="E540" s="90"/>
      <c r="F540" s="56"/>
      <c r="G540" s="90"/>
      <c r="H540" s="90"/>
      <c r="I540" s="90"/>
      <c r="J540" s="180"/>
      <c r="K540" s="181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</row>
    <row r="541" ht="12.75" customHeight="1">
      <c r="A541" s="102"/>
      <c r="B541" s="179"/>
      <c r="C541" s="102"/>
      <c r="D541" s="180"/>
      <c r="E541" s="90"/>
      <c r="F541" s="56"/>
      <c r="G541" s="90"/>
      <c r="H541" s="90"/>
      <c r="I541" s="90"/>
      <c r="J541" s="180"/>
      <c r="K541" s="181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</row>
    <row r="542" ht="12.75" customHeight="1">
      <c r="A542" s="102"/>
      <c r="B542" s="179"/>
      <c r="C542" s="102"/>
      <c r="D542" s="180"/>
      <c r="E542" s="90"/>
      <c r="F542" s="56"/>
      <c r="G542" s="90"/>
      <c r="H542" s="90"/>
      <c r="I542" s="90"/>
      <c r="J542" s="180"/>
      <c r="K542" s="181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</row>
    <row r="543" ht="12.75" customHeight="1">
      <c r="A543" s="102"/>
      <c r="B543" s="179"/>
      <c r="C543" s="102"/>
      <c r="D543" s="180"/>
      <c r="E543" s="90"/>
      <c r="F543" s="56"/>
      <c r="G543" s="90"/>
      <c r="H543" s="90"/>
      <c r="I543" s="90"/>
      <c r="J543" s="180"/>
      <c r="K543" s="181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</row>
    <row r="544" ht="12.75" customHeight="1">
      <c r="A544" s="102"/>
      <c r="B544" s="179"/>
      <c r="C544" s="102"/>
      <c r="D544" s="180"/>
      <c r="E544" s="90"/>
      <c r="F544" s="56"/>
      <c r="G544" s="90"/>
      <c r="H544" s="90"/>
      <c r="I544" s="90"/>
      <c r="J544" s="180"/>
      <c r="K544" s="181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</row>
    <row r="545" ht="12.75" customHeight="1">
      <c r="A545" s="102"/>
      <c r="B545" s="179"/>
      <c r="C545" s="102"/>
      <c r="D545" s="180"/>
      <c r="E545" s="90"/>
      <c r="F545" s="56"/>
      <c r="G545" s="90"/>
      <c r="H545" s="90"/>
      <c r="I545" s="90"/>
      <c r="J545" s="180"/>
      <c r="K545" s="181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</row>
    <row r="546" ht="12.75" customHeight="1">
      <c r="A546" s="102"/>
      <c r="B546" s="179"/>
      <c r="C546" s="102"/>
      <c r="D546" s="180"/>
      <c r="E546" s="90"/>
      <c r="F546" s="56"/>
      <c r="G546" s="90"/>
      <c r="H546" s="90"/>
      <c r="I546" s="90"/>
      <c r="J546" s="180"/>
      <c r="K546" s="181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</row>
    <row r="547" ht="12.75" customHeight="1">
      <c r="A547" s="102"/>
      <c r="B547" s="179"/>
      <c r="C547" s="102"/>
      <c r="D547" s="180"/>
      <c r="E547" s="90"/>
      <c r="F547" s="56"/>
      <c r="G547" s="90"/>
      <c r="H547" s="90"/>
      <c r="I547" s="90"/>
      <c r="J547" s="180"/>
      <c r="K547" s="181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</row>
    <row r="548" ht="12.75" customHeight="1">
      <c r="A548" s="102"/>
      <c r="B548" s="179"/>
      <c r="C548" s="102"/>
      <c r="D548" s="180"/>
      <c r="E548" s="90"/>
      <c r="F548" s="56"/>
      <c r="G548" s="90"/>
      <c r="H548" s="90"/>
      <c r="I548" s="90"/>
      <c r="J548" s="180"/>
      <c r="K548" s="181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</row>
    <row r="549" ht="12.75" customHeight="1">
      <c r="A549" s="102"/>
      <c r="B549" s="179"/>
      <c r="C549" s="102"/>
      <c r="D549" s="180"/>
      <c r="E549" s="90"/>
      <c r="F549" s="56"/>
      <c r="G549" s="90"/>
      <c r="H549" s="90"/>
      <c r="I549" s="90"/>
      <c r="J549" s="180"/>
      <c r="K549" s="181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</row>
    <row r="550" ht="12.75" customHeight="1">
      <c r="A550" s="102"/>
      <c r="B550" s="179"/>
      <c r="C550" s="102"/>
      <c r="D550" s="180"/>
      <c r="E550" s="90"/>
      <c r="F550" s="56"/>
      <c r="G550" s="90"/>
      <c r="H550" s="90"/>
      <c r="I550" s="90"/>
      <c r="J550" s="180"/>
      <c r="K550" s="181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</row>
    <row r="551" ht="12.75" customHeight="1">
      <c r="A551" s="102"/>
      <c r="B551" s="179"/>
      <c r="C551" s="102"/>
      <c r="D551" s="180"/>
      <c r="E551" s="90"/>
      <c r="F551" s="56"/>
      <c r="G551" s="90"/>
      <c r="H551" s="90"/>
      <c r="I551" s="90"/>
      <c r="J551" s="180"/>
      <c r="K551" s="181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</row>
    <row r="552" ht="12.75" customHeight="1">
      <c r="A552" s="102"/>
      <c r="B552" s="179"/>
      <c r="C552" s="102"/>
      <c r="D552" s="180"/>
      <c r="E552" s="90"/>
      <c r="F552" s="56"/>
      <c r="G552" s="90"/>
      <c r="H552" s="90"/>
      <c r="I552" s="90"/>
      <c r="J552" s="180"/>
      <c r="K552" s="181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</row>
    <row r="553" ht="12.75" customHeight="1">
      <c r="A553" s="102"/>
      <c r="B553" s="179"/>
      <c r="C553" s="102"/>
      <c r="D553" s="180"/>
      <c r="E553" s="90"/>
      <c r="F553" s="56"/>
      <c r="G553" s="90"/>
      <c r="H553" s="90"/>
      <c r="I553" s="90"/>
      <c r="J553" s="180"/>
      <c r="K553" s="181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</row>
    <row r="554" ht="12.75" customHeight="1">
      <c r="A554" s="102"/>
      <c r="B554" s="179"/>
      <c r="C554" s="102"/>
      <c r="D554" s="180"/>
      <c r="E554" s="90"/>
      <c r="F554" s="56"/>
      <c r="G554" s="90"/>
      <c r="H554" s="90"/>
      <c r="I554" s="90"/>
      <c r="J554" s="180"/>
      <c r="K554" s="181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</row>
    <row r="555" ht="12.75" customHeight="1">
      <c r="A555" s="102"/>
      <c r="B555" s="179"/>
      <c r="C555" s="102"/>
      <c r="D555" s="180"/>
      <c r="E555" s="90"/>
      <c r="F555" s="56"/>
      <c r="G555" s="90"/>
      <c r="H555" s="90"/>
      <c r="I555" s="90"/>
      <c r="J555" s="180"/>
      <c r="K555" s="181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</row>
    <row r="556" ht="12.75" customHeight="1">
      <c r="A556" s="102"/>
      <c r="B556" s="179"/>
      <c r="C556" s="102"/>
      <c r="D556" s="180"/>
      <c r="E556" s="90"/>
      <c r="F556" s="56"/>
      <c r="G556" s="90"/>
      <c r="H556" s="90"/>
      <c r="I556" s="90"/>
      <c r="J556" s="180"/>
      <c r="K556" s="181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</row>
    <row r="557" ht="12.75" customHeight="1">
      <c r="A557" s="102"/>
      <c r="B557" s="179"/>
      <c r="C557" s="102"/>
      <c r="D557" s="180"/>
      <c r="E557" s="90"/>
      <c r="F557" s="56"/>
      <c r="G557" s="90"/>
      <c r="H557" s="90"/>
      <c r="I557" s="90"/>
      <c r="J557" s="180"/>
      <c r="K557" s="181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</row>
    <row r="558" ht="12.75" customHeight="1">
      <c r="A558" s="102"/>
      <c r="B558" s="179"/>
      <c r="C558" s="102"/>
      <c r="D558" s="180"/>
      <c r="E558" s="90"/>
      <c r="F558" s="56"/>
      <c r="G558" s="90"/>
      <c r="H558" s="90"/>
      <c r="I558" s="90"/>
      <c r="J558" s="180"/>
      <c r="K558" s="181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</row>
    <row r="559" ht="12.75" customHeight="1">
      <c r="A559" s="102"/>
      <c r="B559" s="179"/>
      <c r="C559" s="102"/>
      <c r="D559" s="180"/>
      <c r="E559" s="90"/>
      <c r="F559" s="56"/>
      <c r="G559" s="90"/>
      <c r="H559" s="90"/>
      <c r="I559" s="90"/>
      <c r="J559" s="180"/>
      <c r="K559" s="181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</row>
    <row r="560" ht="12.75" customHeight="1">
      <c r="A560" s="102"/>
      <c r="B560" s="179"/>
      <c r="C560" s="102"/>
      <c r="D560" s="180"/>
      <c r="E560" s="90"/>
      <c r="F560" s="56"/>
      <c r="G560" s="90"/>
      <c r="H560" s="90"/>
      <c r="I560" s="90"/>
      <c r="J560" s="180"/>
      <c r="K560" s="181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</row>
    <row r="561" ht="12.75" customHeight="1">
      <c r="A561" s="102"/>
      <c r="B561" s="179"/>
      <c r="C561" s="102"/>
      <c r="D561" s="180"/>
      <c r="E561" s="90"/>
      <c r="F561" s="56"/>
      <c r="G561" s="90"/>
      <c r="H561" s="90"/>
      <c r="I561" s="90"/>
      <c r="J561" s="180"/>
      <c r="K561" s="181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</row>
    <row r="562" ht="12.75" customHeight="1">
      <c r="A562" s="102"/>
      <c r="B562" s="179"/>
      <c r="C562" s="102"/>
      <c r="D562" s="180"/>
      <c r="E562" s="90"/>
      <c r="F562" s="56"/>
      <c r="G562" s="90"/>
      <c r="H562" s="90"/>
      <c r="I562" s="90"/>
      <c r="J562" s="180"/>
      <c r="K562" s="181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</row>
    <row r="563" ht="12.75" customHeight="1">
      <c r="A563" s="102"/>
      <c r="B563" s="179"/>
      <c r="C563" s="102"/>
      <c r="D563" s="180"/>
      <c r="E563" s="90"/>
      <c r="F563" s="56"/>
      <c r="G563" s="90"/>
      <c r="H563" s="90"/>
      <c r="I563" s="90"/>
      <c r="J563" s="180"/>
      <c r="K563" s="181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</row>
    <row r="564" ht="12.75" customHeight="1">
      <c r="A564" s="102"/>
      <c r="B564" s="179"/>
      <c r="C564" s="102"/>
      <c r="D564" s="180"/>
      <c r="E564" s="90"/>
      <c r="F564" s="56"/>
      <c r="G564" s="90"/>
      <c r="H564" s="90"/>
      <c r="I564" s="90"/>
      <c r="J564" s="180"/>
      <c r="K564" s="181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</row>
    <row r="565" ht="12.75" customHeight="1">
      <c r="A565" s="102"/>
      <c r="B565" s="179"/>
      <c r="C565" s="102"/>
      <c r="D565" s="180"/>
      <c r="E565" s="90"/>
      <c r="F565" s="56"/>
      <c r="G565" s="90"/>
      <c r="H565" s="90"/>
      <c r="I565" s="90"/>
      <c r="J565" s="180"/>
      <c r="K565" s="181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</row>
    <row r="566" ht="12.75" customHeight="1">
      <c r="A566" s="102"/>
      <c r="B566" s="179"/>
      <c r="C566" s="102"/>
      <c r="D566" s="180"/>
      <c r="E566" s="90"/>
      <c r="F566" s="56"/>
      <c r="G566" s="90"/>
      <c r="H566" s="90"/>
      <c r="I566" s="90"/>
      <c r="J566" s="180"/>
      <c r="K566" s="181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</row>
    <row r="567" ht="12.75" customHeight="1">
      <c r="A567" s="102"/>
      <c r="B567" s="179"/>
      <c r="C567" s="102"/>
      <c r="D567" s="180"/>
      <c r="E567" s="90"/>
      <c r="F567" s="56"/>
      <c r="G567" s="90"/>
      <c r="H567" s="90"/>
      <c r="I567" s="90"/>
      <c r="J567" s="180"/>
      <c r="K567" s="181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</row>
    <row r="568" ht="12.75" customHeight="1">
      <c r="A568" s="102"/>
      <c r="B568" s="179"/>
      <c r="C568" s="102"/>
      <c r="D568" s="180"/>
      <c r="E568" s="90"/>
      <c r="F568" s="56"/>
      <c r="G568" s="90"/>
      <c r="H568" s="90"/>
      <c r="I568" s="90"/>
      <c r="J568" s="180"/>
      <c r="K568" s="181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</row>
    <row r="569" ht="12.75" customHeight="1">
      <c r="A569" s="102"/>
      <c r="B569" s="179"/>
      <c r="C569" s="102"/>
      <c r="D569" s="180"/>
      <c r="E569" s="90"/>
      <c r="F569" s="56"/>
      <c r="G569" s="90"/>
      <c r="H569" s="90"/>
      <c r="I569" s="90"/>
      <c r="J569" s="180"/>
      <c r="K569" s="181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</row>
    <row r="570" ht="12.75" customHeight="1">
      <c r="A570" s="102"/>
      <c r="B570" s="179"/>
      <c r="C570" s="102"/>
      <c r="D570" s="180"/>
      <c r="E570" s="90"/>
      <c r="F570" s="56"/>
      <c r="G570" s="90"/>
      <c r="H570" s="90"/>
      <c r="I570" s="90"/>
      <c r="J570" s="180"/>
      <c r="K570" s="181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</row>
    <row r="571" ht="12.75" customHeight="1">
      <c r="A571" s="102"/>
      <c r="B571" s="179"/>
      <c r="C571" s="102"/>
      <c r="D571" s="180"/>
      <c r="E571" s="90"/>
      <c r="F571" s="56"/>
      <c r="G571" s="90"/>
      <c r="H571" s="90"/>
      <c r="I571" s="90"/>
      <c r="J571" s="180"/>
      <c r="K571" s="181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</row>
    <row r="572" ht="12.75" customHeight="1">
      <c r="A572" s="102"/>
      <c r="B572" s="179"/>
      <c r="C572" s="102"/>
      <c r="D572" s="180"/>
      <c r="E572" s="90"/>
      <c r="F572" s="56"/>
      <c r="G572" s="90"/>
      <c r="H572" s="90"/>
      <c r="I572" s="90"/>
      <c r="J572" s="180"/>
      <c r="K572" s="181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</row>
    <row r="573" ht="12.75" customHeight="1">
      <c r="A573" s="102"/>
      <c r="B573" s="179"/>
      <c r="C573" s="102"/>
      <c r="D573" s="180"/>
      <c r="E573" s="90"/>
      <c r="F573" s="56"/>
      <c r="G573" s="90"/>
      <c r="H573" s="90"/>
      <c r="I573" s="90"/>
      <c r="J573" s="180"/>
      <c r="K573" s="181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</row>
    <row r="574" ht="12.75" customHeight="1">
      <c r="A574" s="102"/>
      <c r="B574" s="179"/>
      <c r="C574" s="102"/>
      <c r="D574" s="180"/>
      <c r="E574" s="90"/>
      <c r="F574" s="56"/>
      <c r="G574" s="90"/>
      <c r="H574" s="90"/>
      <c r="I574" s="90"/>
      <c r="J574" s="180"/>
      <c r="K574" s="181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</row>
    <row r="575" ht="12.75" customHeight="1">
      <c r="A575" s="102"/>
      <c r="B575" s="179"/>
      <c r="C575" s="102"/>
      <c r="D575" s="180"/>
      <c r="E575" s="90"/>
      <c r="F575" s="56"/>
      <c r="G575" s="90"/>
      <c r="H575" s="90"/>
      <c r="I575" s="90"/>
      <c r="J575" s="180"/>
      <c r="K575" s="181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</row>
    <row r="576" ht="12.75" customHeight="1">
      <c r="A576" s="102"/>
      <c r="B576" s="179"/>
      <c r="C576" s="102"/>
      <c r="D576" s="180"/>
      <c r="E576" s="90"/>
      <c r="F576" s="56"/>
      <c r="G576" s="90"/>
      <c r="H576" s="90"/>
      <c r="I576" s="90"/>
      <c r="J576" s="180"/>
      <c r="K576" s="181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</row>
    <row r="577" ht="12.75" customHeight="1">
      <c r="A577" s="102"/>
      <c r="B577" s="179"/>
      <c r="C577" s="102"/>
      <c r="D577" s="180"/>
      <c r="E577" s="90"/>
      <c r="F577" s="56"/>
      <c r="G577" s="90"/>
      <c r="H577" s="90"/>
      <c r="I577" s="90"/>
      <c r="J577" s="180"/>
      <c r="K577" s="181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</row>
    <row r="578" ht="12.75" customHeight="1">
      <c r="A578" s="102"/>
      <c r="B578" s="179"/>
      <c r="C578" s="102"/>
      <c r="D578" s="180"/>
      <c r="E578" s="90"/>
      <c r="F578" s="56"/>
      <c r="G578" s="90"/>
      <c r="H578" s="90"/>
      <c r="I578" s="90"/>
      <c r="J578" s="180"/>
      <c r="K578" s="181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</row>
    <row r="579" ht="12.75" customHeight="1">
      <c r="A579" s="102"/>
      <c r="B579" s="179"/>
      <c r="C579" s="102"/>
      <c r="D579" s="180"/>
      <c r="E579" s="90"/>
      <c r="F579" s="56"/>
      <c r="G579" s="90"/>
      <c r="H579" s="90"/>
      <c r="I579" s="90"/>
      <c r="J579" s="180"/>
      <c r="K579" s="181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</row>
    <row r="580" ht="12.75" customHeight="1">
      <c r="A580" s="102"/>
      <c r="B580" s="179"/>
      <c r="C580" s="102"/>
      <c r="D580" s="180"/>
      <c r="E580" s="90"/>
      <c r="F580" s="56"/>
      <c r="G580" s="90"/>
      <c r="H580" s="90"/>
      <c r="I580" s="90"/>
      <c r="J580" s="180"/>
      <c r="K580" s="181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</row>
    <row r="581" ht="12.75" customHeight="1">
      <c r="A581" s="102"/>
      <c r="B581" s="179"/>
      <c r="C581" s="102"/>
      <c r="D581" s="180"/>
      <c r="E581" s="90"/>
      <c r="F581" s="56"/>
      <c r="G581" s="90"/>
      <c r="H581" s="90"/>
      <c r="I581" s="90"/>
      <c r="J581" s="180"/>
      <c r="K581" s="181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</row>
    <row r="582" ht="12.75" customHeight="1">
      <c r="A582" s="102"/>
      <c r="B582" s="179"/>
      <c r="C582" s="102"/>
      <c r="D582" s="180"/>
      <c r="E582" s="90"/>
      <c r="F582" s="56"/>
      <c r="G582" s="90"/>
      <c r="H582" s="90"/>
      <c r="I582" s="90"/>
      <c r="J582" s="180"/>
      <c r="K582" s="181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</row>
    <row r="583" ht="12.75" customHeight="1">
      <c r="A583" s="102"/>
      <c r="B583" s="179"/>
      <c r="C583" s="102"/>
      <c r="D583" s="180"/>
      <c r="E583" s="90"/>
      <c r="F583" s="56"/>
      <c r="G583" s="90"/>
      <c r="H583" s="90"/>
      <c r="I583" s="90"/>
      <c r="J583" s="180"/>
      <c r="K583" s="181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</row>
    <row r="584" ht="12.75" customHeight="1">
      <c r="A584" s="102"/>
      <c r="B584" s="179"/>
      <c r="C584" s="102"/>
      <c r="D584" s="180"/>
      <c r="E584" s="90"/>
      <c r="F584" s="56"/>
      <c r="G584" s="90"/>
      <c r="H584" s="90"/>
      <c r="I584" s="90"/>
      <c r="J584" s="180"/>
      <c r="K584" s="181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</row>
    <row r="585" ht="12.75" customHeight="1">
      <c r="A585" s="102"/>
      <c r="B585" s="179"/>
      <c r="C585" s="102"/>
      <c r="D585" s="180"/>
      <c r="E585" s="90"/>
      <c r="F585" s="56"/>
      <c r="G585" s="90"/>
      <c r="H585" s="90"/>
      <c r="I585" s="90"/>
      <c r="J585" s="180"/>
      <c r="K585" s="181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</row>
    <row r="586" ht="12.75" customHeight="1">
      <c r="A586" s="102"/>
      <c r="B586" s="179"/>
      <c r="C586" s="102"/>
      <c r="D586" s="180"/>
      <c r="E586" s="90"/>
      <c r="F586" s="56"/>
      <c r="G586" s="90"/>
      <c r="H586" s="90"/>
      <c r="I586" s="90"/>
      <c r="J586" s="180"/>
      <c r="K586" s="181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</row>
    <row r="587" ht="12.75" customHeight="1">
      <c r="A587" s="102"/>
      <c r="B587" s="179"/>
      <c r="C587" s="102"/>
      <c r="D587" s="180"/>
      <c r="E587" s="90"/>
      <c r="F587" s="56"/>
      <c r="G587" s="90"/>
      <c r="H587" s="90"/>
      <c r="I587" s="90"/>
      <c r="J587" s="180"/>
      <c r="K587" s="181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</row>
    <row r="588" ht="12.75" customHeight="1">
      <c r="A588" s="102"/>
      <c r="B588" s="179"/>
      <c r="C588" s="102"/>
      <c r="D588" s="180"/>
      <c r="E588" s="90"/>
      <c r="F588" s="56"/>
      <c r="G588" s="90"/>
      <c r="H588" s="90"/>
      <c r="I588" s="90"/>
      <c r="J588" s="180"/>
      <c r="K588" s="181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</row>
    <row r="589" ht="12.75" customHeight="1">
      <c r="A589" s="102"/>
      <c r="B589" s="179"/>
      <c r="C589" s="102"/>
      <c r="D589" s="180"/>
      <c r="E589" s="90"/>
      <c r="F589" s="56"/>
      <c r="G589" s="90"/>
      <c r="H589" s="90"/>
      <c r="I589" s="90"/>
      <c r="J589" s="180"/>
      <c r="K589" s="181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</row>
    <row r="590" ht="12.75" customHeight="1">
      <c r="A590" s="102"/>
      <c r="B590" s="179"/>
      <c r="C590" s="102"/>
      <c r="D590" s="180"/>
      <c r="E590" s="90"/>
      <c r="F590" s="56"/>
      <c r="G590" s="90"/>
      <c r="H590" s="90"/>
      <c r="I590" s="90"/>
      <c r="J590" s="180"/>
      <c r="K590" s="181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</row>
    <row r="591" ht="12.75" customHeight="1">
      <c r="A591" s="102"/>
      <c r="B591" s="179"/>
      <c r="C591" s="102"/>
      <c r="D591" s="180"/>
      <c r="E591" s="90"/>
      <c r="F591" s="56"/>
      <c r="G591" s="90"/>
      <c r="H591" s="90"/>
      <c r="I591" s="90"/>
      <c r="J591" s="180"/>
      <c r="K591" s="181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</row>
    <row r="592" ht="12.75" customHeight="1">
      <c r="A592" s="102"/>
      <c r="B592" s="179"/>
      <c r="C592" s="102"/>
      <c r="D592" s="180"/>
      <c r="E592" s="90"/>
      <c r="F592" s="56"/>
      <c r="G592" s="90"/>
      <c r="H592" s="90"/>
      <c r="I592" s="90"/>
      <c r="J592" s="180"/>
      <c r="K592" s="181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</row>
    <row r="593" ht="12.75" customHeight="1">
      <c r="A593" s="102"/>
      <c r="B593" s="179"/>
      <c r="C593" s="102"/>
      <c r="D593" s="180"/>
      <c r="E593" s="90"/>
      <c r="F593" s="56"/>
      <c r="G593" s="90"/>
      <c r="H593" s="90"/>
      <c r="I593" s="90"/>
      <c r="J593" s="180"/>
      <c r="K593" s="181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</row>
    <row r="594" ht="12.75" customHeight="1">
      <c r="A594" s="102"/>
      <c r="B594" s="179"/>
      <c r="C594" s="102"/>
      <c r="D594" s="180"/>
      <c r="E594" s="90"/>
      <c r="F594" s="56"/>
      <c r="G594" s="90"/>
      <c r="H594" s="90"/>
      <c r="I594" s="90"/>
      <c r="J594" s="180"/>
      <c r="K594" s="181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</row>
    <row r="595" ht="12.75" customHeight="1">
      <c r="A595" s="102"/>
      <c r="B595" s="179"/>
      <c r="C595" s="102"/>
      <c r="D595" s="180"/>
      <c r="E595" s="90"/>
      <c r="F595" s="56"/>
      <c r="G595" s="90"/>
      <c r="H595" s="90"/>
      <c r="I595" s="90"/>
      <c r="J595" s="180"/>
      <c r="K595" s="181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</row>
    <row r="596" ht="12.75" customHeight="1">
      <c r="A596" s="102"/>
      <c r="B596" s="179"/>
      <c r="C596" s="102"/>
      <c r="D596" s="180"/>
      <c r="E596" s="90"/>
      <c r="F596" s="56"/>
      <c r="G596" s="90"/>
      <c r="H596" s="90"/>
      <c r="I596" s="90"/>
      <c r="J596" s="180"/>
      <c r="K596" s="181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</row>
    <row r="597" ht="12.75" customHeight="1">
      <c r="A597" s="102"/>
      <c r="B597" s="179"/>
      <c r="C597" s="102"/>
      <c r="D597" s="180"/>
      <c r="E597" s="90"/>
      <c r="F597" s="56"/>
      <c r="G597" s="90"/>
      <c r="H597" s="90"/>
      <c r="I597" s="90"/>
      <c r="J597" s="180"/>
      <c r="K597" s="181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</row>
    <row r="598" ht="12.75" customHeight="1">
      <c r="A598" s="102"/>
      <c r="B598" s="179"/>
      <c r="C598" s="102"/>
      <c r="D598" s="180"/>
      <c r="E598" s="90"/>
      <c r="F598" s="56"/>
      <c r="G598" s="90"/>
      <c r="H598" s="90"/>
      <c r="I598" s="90"/>
      <c r="J598" s="180"/>
      <c r="K598" s="181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</row>
    <row r="599" ht="12.75" customHeight="1">
      <c r="A599" s="102"/>
      <c r="B599" s="179"/>
      <c r="C599" s="102"/>
      <c r="D599" s="180"/>
      <c r="E599" s="90"/>
      <c r="F599" s="56"/>
      <c r="G599" s="90"/>
      <c r="H599" s="90"/>
      <c r="I599" s="90"/>
      <c r="J599" s="180"/>
      <c r="K599" s="181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</row>
    <row r="600" ht="12.75" customHeight="1">
      <c r="A600" s="102"/>
      <c r="B600" s="179"/>
      <c r="C600" s="102"/>
      <c r="D600" s="180"/>
      <c r="E600" s="90"/>
      <c r="F600" s="56"/>
      <c r="G600" s="90"/>
      <c r="H600" s="90"/>
      <c r="I600" s="90"/>
      <c r="J600" s="180"/>
      <c r="K600" s="181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</row>
    <row r="601" ht="12.75" customHeight="1">
      <c r="A601" s="102"/>
      <c r="B601" s="179"/>
      <c r="C601" s="102"/>
      <c r="D601" s="180"/>
      <c r="E601" s="90"/>
      <c r="F601" s="56"/>
      <c r="G601" s="90"/>
      <c r="H601" s="90"/>
      <c r="I601" s="90"/>
      <c r="J601" s="180"/>
      <c r="K601" s="181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</row>
    <row r="602" ht="12.75" customHeight="1">
      <c r="A602" s="102"/>
      <c r="B602" s="179"/>
      <c r="C602" s="102"/>
      <c r="D602" s="180"/>
      <c r="E602" s="90"/>
      <c r="F602" s="56"/>
      <c r="G602" s="90"/>
      <c r="H602" s="90"/>
      <c r="I602" s="90"/>
      <c r="J602" s="180"/>
      <c r="K602" s="181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</row>
    <row r="603" ht="15.75" customHeight="1">
      <c r="A603" s="102"/>
      <c r="B603" s="179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</row>
    <row r="604" ht="15.75" customHeight="1">
      <c r="A604" s="102"/>
      <c r="B604" s="179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</row>
    <row r="605" ht="15.75" customHeight="1">
      <c r="A605" s="102"/>
      <c r="B605" s="179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</row>
    <row r="606" ht="15.75" customHeight="1">
      <c r="A606" s="102"/>
      <c r="B606" s="179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</row>
    <row r="607" ht="15.75" customHeight="1">
      <c r="A607" s="102"/>
      <c r="B607" s="179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</row>
    <row r="608" ht="15.75" customHeight="1">
      <c r="A608" s="102"/>
      <c r="B608" s="179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</row>
    <row r="609" ht="15.75" customHeight="1">
      <c r="A609" s="102"/>
      <c r="B609" s="179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</row>
    <row r="610" ht="15.75" customHeight="1">
      <c r="A610" s="102"/>
      <c r="B610" s="179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</row>
    <row r="611" ht="15.75" customHeight="1">
      <c r="A611" s="102"/>
      <c r="B611" s="179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</row>
    <row r="612" ht="15.75" customHeight="1">
      <c r="A612" s="102"/>
      <c r="B612" s="179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</row>
    <row r="613" ht="15.75" customHeight="1">
      <c r="A613" s="102"/>
      <c r="B613" s="179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</row>
    <row r="614" ht="15.75" customHeight="1">
      <c r="A614" s="102"/>
      <c r="B614" s="179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</row>
    <row r="615" ht="15.75" customHeight="1">
      <c r="A615" s="102"/>
      <c r="B615" s="179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</row>
    <row r="616" ht="15.75" customHeight="1">
      <c r="A616" s="102"/>
      <c r="B616" s="179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</row>
    <row r="617" ht="15.75" customHeight="1">
      <c r="A617" s="102"/>
      <c r="B617" s="179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</row>
    <row r="618" ht="15.75" customHeight="1">
      <c r="A618" s="102"/>
      <c r="B618" s="179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</row>
    <row r="619" ht="15.75" customHeight="1">
      <c r="A619" s="102"/>
      <c r="B619" s="179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</row>
    <row r="620" ht="15.75" customHeight="1">
      <c r="A620" s="102"/>
      <c r="B620" s="179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</row>
    <row r="621" ht="15.75" customHeight="1">
      <c r="A621" s="102"/>
      <c r="B621" s="179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</row>
    <row r="622" ht="15.75" customHeight="1">
      <c r="A622" s="102"/>
      <c r="B622" s="179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</row>
    <row r="623" ht="15.75" customHeight="1">
      <c r="A623" s="102"/>
      <c r="B623" s="179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</row>
    <row r="624" ht="15.75" customHeight="1">
      <c r="A624" s="102"/>
      <c r="B624" s="179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</row>
    <row r="625" ht="15.75" customHeight="1">
      <c r="A625" s="102"/>
      <c r="B625" s="179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</row>
    <row r="626" ht="15.75" customHeight="1">
      <c r="A626" s="102"/>
      <c r="B626" s="179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</row>
    <row r="627" ht="15.75" customHeight="1">
      <c r="A627" s="102"/>
      <c r="B627" s="179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</row>
    <row r="628" ht="15.75" customHeight="1">
      <c r="A628" s="102"/>
      <c r="B628" s="179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</row>
    <row r="629" ht="15.75" customHeight="1">
      <c r="A629" s="102"/>
      <c r="B629" s="179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</row>
    <row r="630" ht="15.75" customHeight="1">
      <c r="A630" s="102"/>
      <c r="B630" s="179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</row>
    <row r="631" ht="15.75" customHeight="1">
      <c r="A631" s="102"/>
      <c r="B631" s="179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</row>
    <row r="632" ht="15.75" customHeight="1">
      <c r="A632" s="102"/>
      <c r="B632" s="179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</row>
    <row r="633" ht="15.75" customHeight="1">
      <c r="A633" s="102"/>
      <c r="B633" s="179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</row>
    <row r="634" ht="15.75" customHeight="1">
      <c r="A634" s="102"/>
      <c r="B634" s="179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</row>
    <row r="635" ht="15.75" customHeight="1">
      <c r="A635" s="102"/>
      <c r="B635" s="179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</row>
    <row r="636" ht="15.75" customHeight="1">
      <c r="A636" s="102"/>
      <c r="B636" s="179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</row>
    <row r="637" ht="15.75" customHeight="1">
      <c r="A637" s="102"/>
      <c r="B637" s="179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</row>
    <row r="638" ht="15.75" customHeight="1">
      <c r="A638" s="102"/>
      <c r="B638" s="179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</row>
    <row r="639" ht="15.75" customHeight="1">
      <c r="A639" s="102"/>
      <c r="B639" s="179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</row>
    <row r="640" ht="15.75" customHeight="1">
      <c r="A640" s="102"/>
      <c r="B640" s="179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</row>
    <row r="641" ht="15.75" customHeight="1">
      <c r="A641" s="102"/>
      <c r="B641" s="179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</row>
    <row r="642" ht="15.75" customHeight="1">
      <c r="A642" s="102"/>
      <c r="B642" s="179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</row>
    <row r="643" ht="15.75" customHeight="1">
      <c r="A643" s="102"/>
      <c r="B643" s="179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</row>
    <row r="644" ht="15.75" customHeight="1">
      <c r="A644" s="102"/>
      <c r="B644" s="179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</row>
    <row r="645" ht="15.75" customHeight="1">
      <c r="A645" s="102"/>
      <c r="B645" s="179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</row>
    <row r="646" ht="15.75" customHeight="1">
      <c r="A646" s="102"/>
      <c r="B646" s="179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</row>
    <row r="647" ht="15.75" customHeight="1">
      <c r="A647" s="102"/>
      <c r="B647" s="179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</row>
    <row r="648" ht="15.75" customHeight="1">
      <c r="A648" s="102"/>
      <c r="B648" s="179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</row>
    <row r="649" ht="15.75" customHeight="1">
      <c r="A649" s="102"/>
      <c r="B649" s="179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</row>
    <row r="650" ht="15.75" customHeight="1">
      <c r="A650" s="102"/>
      <c r="B650" s="179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</row>
    <row r="651" ht="15.75" customHeight="1">
      <c r="A651" s="102"/>
      <c r="B651" s="179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</row>
    <row r="652" ht="15.75" customHeight="1">
      <c r="A652" s="102"/>
      <c r="B652" s="179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</row>
    <row r="653" ht="15.75" customHeight="1">
      <c r="A653" s="102"/>
      <c r="B653" s="179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</row>
    <row r="654" ht="15.75" customHeight="1">
      <c r="A654" s="102"/>
      <c r="B654" s="179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</row>
    <row r="655" ht="15.75" customHeight="1">
      <c r="A655" s="102"/>
      <c r="B655" s="179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</row>
    <row r="656" ht="15.75" customHeight="1">
      <c r="A656" s="102"/>
      <c r="B656" s="179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</row>
    <row r="657" ht="15.75" customHeight="1">
      <c r="A657" s="102"/>
      <c r="B657" s="179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</row>
    <row r="658" ht="15.75" customHeight="1">
      <c r="A658" s="102"/>
      <c r="B658" s="179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</row>
    <row r="659" ht="15.75" customHeight="1">
      <c r="A659" s="102"/>
      <c r="B659" s="179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</row>
    <row r="660" ht="15.75" customHeight="1">
      <c r="A660" s="102"/>
      <c r="B660" s="179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</row>
    <row r="661" ht="15.75" customHeight="1">
      <c r="A661" s="102"/>
      <c r="B661" s="179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</row>
    <row r="662" ht="15.75" customHeight="1">
      <c r="A662" s="102"/>
      <c r="B662" s="179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</row>
    <row r="663" ht="15.75" customHeight="1">
      <c r="A663" s="102"/>
      <c r="B663" s="179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</row>
    <row r="664" ht="15.75" customHeight="1">
      <c r="A664" s="102"/>
      <c r="B664" s="179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</row>
    <row r="665" ht="15.75" customHeight="1">
      <c r="A665" s="102"/>
      <c r="B665" s="179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</row>
    <row r="666" ht="15.75" customHeight="1">
      <c r="A666" s="102"/>
      <c r="B666" s="179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</row>
    <row r="667" ht="15.75" customHeight="1">
      <c r="A667" s="102"/>
      <c r="B667" s="179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</row>
    <row r="668" ht="15.75" customHeight="1">
      <c r="A668" s="102"/>
      <c r="B668" s="179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</row>
    <row r="669" ht="15.75" customHeight="1">
      <c r="A669" s="102"/>
      <c r="B669" s="179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</row>
    <row r="670" ht="15.75" customHeight="1">
      <c r="A670" s="102"/>
      <c r="B670" s="179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</row>
    <row r="671" ht="15.75" customHeight="1">
      <c r="A671" s="102"/>
      <c r="B671" s="179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</row>
    <row r="672" ht="15.75" customHeight="1">
      <c r="A672" s="102"/>
      <c r="B672" s="179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</row>
    <row r="673" ht="15.75" customHeight="1">
      <c r="A673" s="102"/>
      <c r="B673" s="179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</row>
    <row r="674" ht="15.75" customHeight="1">
      <c r="A674" s="102"/>
      <c r="B674" s="179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</row>
    <row r="675" ht="15.75" customHeight="1">
      <c r="A675" s="102"/>
      <c r="B675" s="179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</row>
    <row r="676" ht="15.75" customHeight="1">
      <c r="A676" s="102"/>
      <c r="B676" s="179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</row>
    <row r="677" ht="15.75" customHeight="1">
      <c r="A677" s="102"/>
      <c r="B677" s="179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</row>
    <row r="678" ht="15.75" customHeight="1">
      <c r="A678" s="102"/>
      <c r="B678" s="179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</row>
    <row r="679" ht="15.75" customHeight="1">
      <c r="A679" s="102"/>
      <c r="B679" s="179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</row>
    <row r="680" ht="15.75" customHeight="1">
      <c r="A680" s="102"/>
      <c r="B680" s="179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</row>
    <row r="681" ht="15.75" customHeight="1">
      <c r="A681" s="102"/>
      <c r="B681" s="179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</row>
    <row r="682" ht="15.75" customHeight="1">
      <c r="A682" s="102"/>
      <c r="B682" s="179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</row>
    <row r="683" ht="15.75" customHeight="1">
      <c r="A683" s="102"/>
      <c r="B683" s="179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</row>
    <row r="684" ht="15.75" customHeight="1">
      <c r="A684" s="102"/>
      <c r="B684" s="179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</row>
    <row r="685" ht="15.75" customHeight="1">
      <c r="A685" s="102"/>
      <c r="B685" s="179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</row>
    <row r="686" ht="15.75" customHeight="1">
      <c r="A686" s="102"/>
      <c r="B686" s="179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</row>
    <row r="687" ht="15.75" customHeight="1">
      <c r="A687" s="102"/>
      <c r="B687" s="179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</row>
    <row r="688" ht="15.75" customHeight="1">
      <c r="A688" s="102"/>
      <c r="B688" s="179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</row>
    <row r="689" ht="15.75" customHeight="1">
      <c r="A689" s="102"/>
      <c r="B689" s="179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</row>
    <row r="690" ht="15.75" customHeight="1">
      <c r="A690" s="102"/>
      <c r="B690" s="179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</row>
    <row r="691" ht="15.75" customHeight="1">
      <c r="A691" s="102"/>
      <c r="B691" s="179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</row>
    <row r="692" ht="15.75" customHeight="1">
      <c r="A692" s="102"/>
      <c r="B692" s="179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</row>
    <row r="693" ht="15.75" customHeight="1">
      <c r="A693" s="102"/>
      <c r="B693" s="179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</row>
    <row r="694" ht="15.75" customHeight="1">
      <c r="A694" s="102"/>
      <c r="B694" s="179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</row>
    <row r="695" ht="15.75" customHeight="1">
      <c r="A695" s="102"/>
      <c r="B695" s="179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</row>
    <row r="696" ht="15.75" customHeight="1">
      <c r="A696" s="102"/>
      <c r="B696" s="179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</row>
    <row r="697" ht="15.75" customHeight="1">
      <c r="A697" s="102"/>
      <c r="B697" s="179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</row>
    <row r="698" ht="15.75" customHeight="1">
      <c r="A698" s="102"/>
      <c r="B698" s="179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</row>
    <row r="699" ht="15.75" customHeight="1">
      <c r="A699" s="102"/>
      <c r="B699" s="179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</row>
    <row r="700" ht="15.75" customHeight="1">
      <c r="A700" s="102"/>
      <c r="B700" s="179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</row>
    <row r="701" ht="15.75" customHeight="1">
      <c r="A701" s="102"/>
      <c r="B701" s="179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</row>
    <row r="702" ht="15.75" customHeight="1">
      <c r="A702" s="102"/>
      <c r="B702" s="179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</row>
    <row r="703" ht="15.75" customHeight="1">
      <c r="A703" s="102"/>
      <c r="B703" s="179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</row>
    <row r="704" ht="15.75" customHeight="1">
      <c r="A704" s="102"/>
      <c r="B704" s="179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</row>
    <row r="705" ht="15.75" customHeight="1">
      <c r="A705" s="102"/>
      <c r="B705" s="179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</row>
    <row r="706" ht="15.75" customHeight="1">
      <c r="A706" s="102"/>
      <c r="B706" s="179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</row>
    <row r="707" ht="15.75" customHeight="1">
      <c r="A707" s="102"/>
      <c r="B707" s="179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</row>
    <row r="708" ht="15.75" customHeight="1">
      <c r="A708" s="102"/>
      <c r="B708" s="179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</row>
    <row r="709" ht="15.75" customHeight="1">
      <c r="A709" s="102"/>
      <c r="B709" s="179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</row>
    <row r="710" ht="15.75" customHeight="1">
      <c r="A710" s="102"/>
      <c r="B710" s="179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</row>
    <row r="711" ht="15.75" customHeight="1">
      <c r="A711" s="102"/>
      <c r="B711" s="179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</row>
    <row r="712" ht="15.75" customHeight="1">
      <c r="A712" s="102"/>
      <c r="B712" s="179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</row>
    <row r="713" ht="15.75" customHeight="1">
      <c r="A713" s="102"/>
      <c r="B713" s="179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</row>
    <row r="714" ht="15.75" customHeight="1">
      <c r="A714" s="102"/>
      <c r="B714" s="179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</row>
    <row r="715" ht="15.75" customHeight="1">
      <c r="A715" s="102"/>
      <c r="B715" s="179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</row>
    <row r="716" ht="15.75" customHeight="1">
      <c r="A716" s="102"/>
      <c r="B716" s="179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</row>
    <row r="717" ht="15.75" customHeight="1">
      <c r="A717" s="102"/>
      <c r="B717" s="179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</row>
    <row r="718" ht="15.75" customHeight="1">
      <c r="A718" s="102"/>
      <c r="B718" s="179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</row>
    <row r="719" ht="15.75" customHeight="1">
      <c r="A719" s="102"/>
      <c r="B719" s="179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</row>
    <row r="720" ht="15.75" customHeight="1">
      <c r="A720" s="102"/>
      <c r="B720" s="179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</row>
    <row r="721" ht="15.75" customHeight="1">
      <c r="A721" s="102"/>
      <c r="B721" s="179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</row>
    <row r="722" ht="15.75" customHeight="1">
      <c r="A722" s="102"/>
      <c r="B722" s="179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</row>
    <row r="723" ht="15.75" customHeight="1">
      <c r="A723" s="102"/>
      <c r="B723" s="179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</row>
    <row r="724" ht="15.75" customHeight="1">
      <c r="A724" s="102"/>
      <c r="B724" s="179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</row>
    <row r="725" ht="15.75" customHeight="1">
      <c r="A725" s="102"/>
      <c r="B725" s="179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</row>
    <row r="726" ht="15.75" customHeight="1">
      <c r="A726" s="102"/>
      <c r="B726" s="179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</row>
    <row r="727" ht="15.75" customHeight="1">
      <c r="A727" s="102"/>
      <c r="B727" s="179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</row>
    <row r="728" ht="15.75" customHeight="1">
      <c r="A728" s="102"/>
      <c r="B728" s="179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</row>
    <row r="729" ht="15.75" customHeight="1">
      <c r="A729" s="102"/>
      <c r="B729" s="179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</row>
    <row r="730" ht="15.75" customHeight="1">
      <c r="A730" s="102"/>
      <c r="B730" s="179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</row>
    <row r="731" ht="15.75" customHeight="1">
      <c r="A731" s="102"/>
      <c r="B731" s="179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</row>
    <row r="732" ht="15.75" customHeight="1">
      <c r="A732" s="102"/>
      <c r="B732" s="179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</row>
    <row r="733" ht="15.75" customHeight="1">
      <c r="A733" s="102"/>
      <c r="B733" s="179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</row>
    <row r="734" ht="15.75" customHeight="1">
      <c r="A734" s="102"/>
      <c r="B734" s="179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</row>
    <row r="735" ht="15.75" customHeight="1">
      <c r="A735" s="102"/>
      <c r="B735" s="179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</row>
    <row r="736" ht="15.75" customHeight="1">
      <c r="A736" s="102"/>
      <c r="B736" s="179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</row>
    <row r="737" ht="15.75" customHeight="1">
      <c r="A737" s="102"/>
      <c r="B737" s="179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</row>
    <row r="738" ht="15.75" customHeight="1">
      <c r="A738" s="102"/>
      <c r="B738" s="179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</row>
    <row r="739" ht="15.75" customHeight="1">
      <c r="A739" s="102"/>
      <c r="B739" s="179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</row>
    <row r="740" ht="15.75" customHeight="1">
      <c r="A740" s="102"/>
      <c r="B740" s="179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</row>
    <row r="741" ht="15.75" customHeight="1">
      <c r="A741" s="102"/>
      <c r="B741" s="179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</row>
    <row r="742" ht="15.75" customHeight="1">
      <c r="A742" s="102"/>
      <c r="B742" s="179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</row>
    <row r="743" ht="15.75" customHeight="1">
      <c r="A743" s="102"/>
      <c r="B743" s="179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</row>
    <row r="744" ht="15.75" customHeight="1">
      <c r="A744" s="102"/>
      <c r="B744" s="179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</row>
    <row r="745" ht="15.75" customHeight="1">
      <c r="A745" s="102"/>
      <c r="B745" s="179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</row>
    <row r="746" ht="15.75" customHeight="1">
      <c r="A746" s="102"/>
      <c r="B746" s="179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</row>
    <row r="747" ht="15.75" customHeight="1">
      <c r="A747" s="102"/>
      <c r="B747" s="179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</row>
    <row r="748" ht="15.75" customHeight="1">
      <c r="A748" s="102"/>
      <c r="B748" s="179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</row>
    <row r="749" ht="15.75" customHeight="1">
      <c r="A749" s="102"/>
      <c r="B749" s="179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</row>
    <row r="750" ht="15.75" customHeight="1">
      <c r="A750" s="102"/>
      <c r="B750" s="179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</row>
    <row r="751" ht="15.75" customHeight="1">
      <c r="A751" s="102"/>
      <c r="B751" s="179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</row>
    <row r="752" ht="15.75" customHeight="1">
      <c r="A752" s="102"/>
      <c r="B752" s="179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</row>
    <row r="753" ht="15.75" customHeight="1">
      <c r="A753" s="102"/>
      <c r="B753" s="179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</row>
    <row r="754" ht="15.75" customHeight="1">
      <c r="A754" s="102"/>
      <c r="B754" s="179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</row>
    <row r="755" ht="15.75" customHeight="1">
      <c r="A755" s="102"/>
      <c r="B755" s="179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</row>
    <row r="756" ht="15.75" customHeight="1">
      <c r="A756" s="102"/>
      <c r="B756" s="179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</row>
    <row r="757" ht="15.75" customHeight="1">
      <c r="A757" s="102"/>
      <c r="B757" s="179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</row>
    <row r="758" ht="15.75" customHeight="1">
      <c r="A758" s="102"/>
      <c r="B758" s="179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</row>
    <row r="759" ht="15.75" customHeight="1">
      <c r="A759" s="102"/>
      <c r="B759" s="179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</row>
    <row r="760" ht="15.75" customHeight="1">
      <c r="A760" s="102"/>
      <c r="B760" s="179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</row>
    <row r="761" ht="15.75" customHeight="1">
      <c r="A761" s="102"/>
      <c r="B761" s="179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</row>
    <row r="762" ht="15.75" customHeight="1">
      <c r="A762" s="102"/>
      <c r="B762" s="179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</row>
    <row r="763" ht="15.75" customHeight="1">
      <c r="A763" s="102"/>
      <c r="B763" s="179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</row>
    <row r="764" ht="15.75" customHeight="1">
      <c r="A764" s="102"/>
      <c r="B764" s="179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</row>
    <row r="765" ht="15.75" customHeight="1">
      <c r="A765" s="102"/>
      <c r="B765" s="179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</row>
    <row r="766" ht="15.75" customHeight="1">
      <c r="A766" s="102"/>
      <c r="B766" s="179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</row>
    <row r="767" ht="15.75" customHeight="1">
      <c r="A767" s="102"/>
      <c r="B767" s="179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</row>
    <row r="768" ht="15.75" customHeight="1">
      <c r="A768" s="102"/>
      <c r="B768" s="179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</row>
    <row r="769" ht="15.75" customHeight="1">
      <c r="A769" s="102"/>
      <c r="B769" s="179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</row>
    <row r="770" ht="15.75" customHeight="1">
      <c r="A770" s="102"/>
      <c r="B770" s="179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</row>
    <row r="771" ht="15.75" customHeight="1">
      <c r="A771" s="102"/>
      <c r="B771" s="179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</row>
    <row r="772" ht="15.75" customHeight="1">
      <c r="A772" s="102"/>
      <c r="B772" s="179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</row>
    <row r="773" ht="15.75" customHeight="1">
      <c r="A773" s="102"/>
      <c r="B773" s="179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</row>
    <row r="774" ht="15.75" customHeight="1">
      <c r="A774" s="102"/>
      <c r="B774" s="179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</row>
    <row r="775" ht="15.75" customHeight="1">
      <c r="A775" s="102"/>
      <c r="B775" s="179"/>
      <c r="C775" s="10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</row>
    <row r="776" ht="15.75" customHeight="1">
      <c r="A776" s="102"/>
      <c r="B776" s="179"/>
      <c r="C776" s="10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</row>
    <row r="777" ht="15.75" customHeight="1">
      <c r="A777" s="102"/>
      <c r="B777" s="179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</row>
    <row r="778" ht="15.75" customHeight="1">
      <c r="A778" s="102"/>
      <c r="B778" s="179"/>
      <c r="C778" s="10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</row>
    <row r="779" ht="15.75" customHeight="1">
      <c r="A779" s="102"/>
      <c r="B779" s="179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</row>
    <row r="780" ht="15.75" customHeight="1">
      <c r="A780" s="102"/>
      <c r="B780" s="179"/>
      <c r="C780" s="10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</row>
    <row r="781" ht="15.75" customHeight="1">
      <c r="A781" s="102"/>
      <c r="B781" s="179"/>
      <c r="C781" s="10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</row>
    <row r="782" ht="15.75" customHeight="1">
      <c r="A782" s="102"/>
      <c r="B782" s="179"/>
      <c r="C782" s="10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</row>
    <row r="783" ht="15.75" customHeight="1">
      <c r="A783" s="102"/>
      <c r="B783" s="179"/>
      <c r="C783" s="10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</row>
    <row r="784" ht="15.75" customHeight="1">
      <c r="A784" s="102"/>
      <c r="B784" s="179"/>
      <c r="C784" s="10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</row>
    <row r="785" ht="15.75" customHeight="1">
      <c r="A785" s="102"/>
      <c r="B785" s="179"/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</row>
    <row r="786" ht="15.75" customHeight="1">
      <c r="A786" s="102"/>
      <c r="B786" s="179"/>
      <c r="C786" s="10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</row>
    <row r="787" ht="15.75" customHeight="1">
      <c r="A787" s="102"/>
      <c r="B787" s="179"/>
      <c r="C787" s="10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</row>
    <row r="788" ht="15.75" customHeight="1">
      <c r="A788" s="102"/>
      <c r="B788" s="179"/>
      <c r="C788" s="10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</row>
    <row r="789" ht="15.75" customHeight="1">
      <c r="A789" s="102"/>
      <c r="B789" s="179"/>
      <c r="C789" s="10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</row>
    <row r="790" ht="15.75" customHeight="1">
      <c r="A790" s="102"/>
      <c r="B790" s="179"/>
      <c r="C790" s="10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</row>
    <row r="791" ht="15.75" customHeight="1">
      <c r="A791" s="102"/>
      <c r="B791" s="179"/>
      <c r="C791" s="10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</row>
    <row r="792" ht="15.75" customHeight="1">
      <c r="A792" s="102"/>
      <c r="B792" s="179"/>
      <c r="C792" s="10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</row>
    <row r="793" ht="15.75" customHeight="1">
      <c r="A793" s="102"/>
      <c r="B793" s="179"/>
      <c r="C793" s="10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</row>
    <row r="794" ht="15.75" customHeight="1">
      <c r="A794" s="102"/>
      <c r="B794" s="179"/>
      <c r="C794" s="10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</row>
    <row r="795" ht="15.75" customHeight="1">
      <c r="A795" s="102"/>
      <c r="B795" s="179"/>
      <c r="C795" s="10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</row>
    <row r="796" ht="15.75" customHeight="1">
      <c r="A796" s="102"/>
      <c r="B796" s="179"/>
      <c r="C796" s="10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</row>
    <row r="797" ht="15.75" customHeight="1">
      <c r="A797" s="102"/>
      <c r="B797" s="179"/>
      <c r="C797" s="10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</row>
    <row r="798" ht="15.75" customHeight="1">
      <c r="A798" s="102"/>
      <c r="B798" s="179"/>
      <c r="C798" s="10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</row>
    <row r="799" ht="15.75" customHeight="1">
      <c r="A799" s="102"/>
      <c r="B799" s="179"/>
      <c r="C799" s="10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</row>
    <row r="800" ht="15.75" customHeight="1">
      <c r="A800" s="102"/>
      <c r="B800" s="179"/>
      <c r="C800" s="10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</row>
    <row r="801" ht="15.75" customHeight="1">
      <c r="A801" s="102"/>
      <c r="B801" s="179"/>
      <c r="C801" s="10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</row>
    <row r="802" ht="15.75" customHeight="1">
      <c r="A802" s="102"/>
      <c r="B802" s="179"/>
      <c r="C802" s="10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</row>
    <row r="803" ht="15.75" customHeight="1">
      <c r="A803" s="102"/>
      <c r="B803" s="179"/>
      <c r="C803" s="10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</row>
    <row r="804" ht="15.75" customHeight="1">
      <c r="A804" s="102"/>
      <c r="B804" s="179"/>
      <c r="C804" s="10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</row>
    <row r="805" ht="15.75" customHeight="1">
      <c r="A805" s="102"/>
      <c r="B805" s="179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</row>
    <row r="806" ht="15.75" customHeight="1">
      <c r="A806" s="102"/>
      <c r="B806" s="179"/>
      <c r="C806" s="10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</row>
    <row r="807" ht="15.75" customHeight="1">
      <c r="A807" s="102"/>
      <c r="B807" s="179"/>
      <c r="C807" s="10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</row>
    <row r="808" ht="15.75" customHeight="1">
      <c r="A808" s="102"/>
      <c r="B808" s="179"/>
      <c r="C808" s="10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</row>
    <row r="809" ht="15.75" customHeight="1">
      <c r="A809" s="102"/>
      <c r="B809" s="179"/>
      <c r="C809" s="10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</row>
    <row r="810" ht="15.75" customHeight="1">
      <c r="A810" s="102"/>
      <c r="B810" s="179"/>
      <c r="C810" s="10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</row>
    <row r="811" ht="15.75" customHeight="1">
      <c r="A811" s="102"/>
      <c r="B811" s="179"/>
      <c r="C811" s="10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</row>
    <row r="812" ht="15.75" customHeight="1">
      <c r="A812" s="102"/>
      <c r="B812" s="179"/>
      <c r="C812" s="10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</row>
    <row r="813" ht="15.75" customHeight="1">
      <c r="A813" s="102"/>
      <c r="B813" s="179"/>
      <c r="C813" s="10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</row>
    <row r="814" ht="15.75" customHeight="1">
      <c r="A814" s="102"/>
      <c r="B814" s="179"/>
      <c r="C814" s="10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</row>
    <row r="815" ht="15.75" customHeight="1">
      <c r="A815" s="102"/>
      <c r="B815" s="179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</row>
    <row r="816" ht="15.75" customHeight="1">
      <c r="A816" s="102"/>
      <c r="B816" s="179"/>
      <c r="C816" s="10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</row>
    <row r="817" ht="15.75" customHeight="1">
      <c r="A817" s="102"/>
      <c r="B817" s="179"/>
      <c r="C817" s="10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</row>
    <row r="818" ht="15.75" customHeight="1">
      <c r="A818" s="102"/>
      <c r="B818" s="179"/>
      <c r="C818" s="10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</row>
    <row r="819" ht="15.75" customHeight="1">
      <c r="A819" s="102"/>
      <c r="B819" s="179"/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</row>
    <row r="820" ht="15.75" customHeight="1">
      <c r="A820" s="102"/>
      <c r="B820" s="179"/>
      <c r="C820" s="10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</row>
    <row r="821" ht="15.75" customHeight="1">
      <c r="A821" s="102"/>
      <c r="B821" s="179"/>
      <c r="C821" s="10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</row>
    <row r="822" ht="15.75" customHeight="1">
      <c r="A822" s="102"/>
      <c r="B822" s="179"/>
      <c r="C822" s="10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</row>
    <row r="823" ht="15.75" customHeight="1">
      <c r="A823" s="102"/>
      <c r="B823" s="179"/>
      <c r="C823" s="10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</row>
    <row r="824" ht="15.75" customHeight="1">
      <c r="A824" s="102"/>
      <c r="B824" s="179"/>
      <c r="C824" s="10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</row>
    <row r="825" ht="15.75" customHeight="1">
      <c r="A825" s="102"/>
      <c r="B825" s="179"/>
      <c r="C825" s="10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</row>
    <row r="826" ht="15.75" customHeight="1">
      <c r="A826" s="102"/>
      <c r="B826" s="179"/>
      <c r="C826" s="10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</row>
    <row r="827" ht="15.75" customHeight="1">
      <c r="A827" s="102"/>
      <c r="B827" s="179"/>
      <c r="C827" s="10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</row>
    <row r="828" ht="15.75" customHeight="1">
      <c r="A828" s="102"/>
      <c r="B828" s="179"/>
      <c r="C828" s="10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</row>
    <row r="829" ht="15.75" customHeight="1">
      <c r="A829" s="102"/>
      <c r="B829" s="179"/>
      <c r="C829" s="10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</row>
    <row r="830" ht="15.75" customHeight="1">
      <c r="A830" s="102"/>
      <c r="B830" s="179"/>
      <c r="C830" s="10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</row>
    <row r="831" ht="15.75" customHeight="1">
      <c r="A831" s="102"/>
      <c r="B831" s="179"/>
      <c r="C831" s="10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</row>
    <row r="832" ht="15.75" customHeight="1">
      <c r="A832" s="102"/>
      <c r="B832" s="179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</row>
    <row r="833" ht="15.75" customHeight="1">
      <c r="A833" s="102"/>
      <c r="B833" s="179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</row>
    <row r="834" ht="15.75" customHeight="1">
      <c r="A834" s="102"/>
      <c r="B834" s="179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</row>
    <row r="835" ht="15.75" customHeight="1">
      <c r="A835" s="102"/>
      <c r="B835" s="179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</row>
    <row r="836" ht="15.75" customHeight="1">
      <c r="A836" s="102"/>
      <c r="B836" s="179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</row>
    <row r="837" ht="15.75" customHeight="1">
      <c r="A837" s="102"/>
      <c r="B837" s="179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</row>
    <row r="838" ht="15.75" customHeight="1">
      <c r="A838" s="102"/>
      <c r="B838" s="179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</row>
    <row r="839" ht="15.75" customHeight="1">
      <c r="A839" s="102"/>
      <c r="B839" s="179"/>
      <c r="C839" s="10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</row>
    <row r="840" ht="15.75" customHeight="1">
      <c r="A840" s="102"/>
      <c r="B840" s="179"/>
      <c r="C840" s="10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</row>
    <row r="841" ht="15.75" customHeight="1">
      <c r="A841" s="102"/>
      <c r="B841" s="179"/>
      <c r="C841" s="10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</row>
    <row r="842" ht="15.75" customHeight="1">
      <c r="A842" s="102"/>
      <c r="B842" s="179"/>
      <c r="C842" s="10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</row>
    <row r="843" ht="15.75" customHeight="1">
      <c r="A843" s="102"/>
      <c r="B843" s="179"/>
      <c r="C843" s="10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</row>
    <row r="844" ht="15.75" customHeight="1">
      <c r="A844" s="102"/>
      <c r="B844" s="179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</row>
    <row r="845" ht="15.75" customHeight="1">
      <c r="A845" s="102"/>
      <c r="B845" s="179"/>
      <c r="C845" s="10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</row>
    <row r="846" ht="15.75" customHeight="1">
      <c r="A846" s="102"/>
      <c r="B846" s="179"/>
      <c r="C846" s="10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</row>
    <row r="847" ht="15.75" customHeight="1">
      <c r="A847" s="102"/>
      <c r="B847" s="179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</row>
    <row r="848" ht="15.75" customHeight="1">
      <c r="A848" s="102"/>
      <c r="B848" s="179"/>
      <c r="C848" s="10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</row>
    <row r="849" ht="15.75" customHeight="1">
      <c r="A849" s="102"/>
      <c r="B849" s="179"/>
      <c r="C849" s="10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</row>
    <row r="850" ht="15.75" customHeight="1">
      <c r="A850" s="102"/>
      <c r="B850" s="179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</row>
    <row r="851" ht="15.75" customHeight="1">
      <c r="A851" s="102"/>
      <c r="B851" s="179"/>
      <c r="C851" s="10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</row>
    <row r="852" ht="15.75" customHeight="1">
      <c r="A852" s="102"/>
      <c r="B852" s="179"/>
      <c r="C852" s="10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</row>
    <row r="853" ht="15.75" customHeight="1">
      <c r="A853" s="102"/>
      <c r="B853" s="179"/>
      <c r="C853" s="10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</row>
    <row r="854" ht="15.75" customHeight="1">
      <c r="A854" s="102"/>
      <c r="B854" s="179"/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</row>
    <row r="855" ht="15.75" customHeight="1">
      <c r="A855" s="102"/>
      <c r="B855" s="179"/>
      <c r="C855" s="10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</row>
    <row r="856" ht="15.75" customHeight="1">
      <c r="A856" s="102"/>
      <c r="B856" s="179"/>
      <c r="C856" s="10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</row>
    <row r="857" ht="15.75" customHeight="1">
      <c r="A857" s="102"/>
      <c r="B857" s="179"/>
      <c r="C857" s="10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</row>
    <row r="858" ht="15.75" customHeight="1">
      <c r="A858" s="102"/>
      <c r="B858" s="179"/>
      <c r="C858" s="10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</row>
    <row r="859" ht="15.75" customHeight="1">
      <c r="A859" s="102"/>
      <c r="B859" s="179"/>
      <c r="C859" s="10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</row>
    <row r="860" ht="15.75" customHeight="1">
      <c r="A860" s="102"/>
      <c r="B860" s="179"/>
      <c r="C860" s="10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</row>
    <row r="861" ht="15.75" customHeight="1">
      <c r="A861" s="102"/>
      <c r="B861" s="179"/>
      <c r="C861" s="10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</row>
    <row r="862" ht="15.75" customHeight="1">
      <c r="A862" s="102"/>
      <c r="B862" s="179"/>
      <c r="C862" s="10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</row>
    <row r="863" ht="15.75" customHeight="1">
      <c r="A863" s="102"/>
      <c r="B863" s="179"/>
      <c r="C863" s="10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</row>
    <row r="864" ht="15.75" customHeight="1">
      <c r="A864" s="102"/>
      <c r="B864" s="179"/>
      <c r="C864" s="10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</row>
    <row r="865" ht="15.75" customHeight="1">
      <c r="A865" s="102"/>
      <c r="B865" s="179"/>
      <c r="C865" s="10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</row>
    <row r="866" ht="15.75" customHeight="1">
      <c r="A866" s="102"/>
      <c r="B866" s="179"/>
      <c r="C866" s="10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</row>
    <row r="867" ht="15.75" customHeight="1">
      <c r="A867" s="102"/>
      <c r="B867" s="179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</row>
    <row r="868" ht="15.75" customHeight="1">
      <c r="A868" s="102"/>
      <c r="B868" s="179"/>
      <c r="C868" s="10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</row>
    <row r="869" ht="15.75" customHeight="1">
      <c r="A869" s="102"/>
      <c r="B869" s="179"/>
      <c r="C869" s="10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</row>
    <row r="870" ht="15.75" customHeight="1">
      <c r="A870" s="102"/>
      <c r="B870" s="179"/>
      <c r="C870" s="10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</row>
    <row r="871" ht="15.75" customHeight="1">
      <c r="A871" s="102"/>
      <c r="B871" s="179"/>
      <c r="C871" s="10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</row>
    <row r="872" ht="15.75" customHeight="1">
      <c r="A872" s="102"/>
      <c r="B872" s="179"/>
      <c r="C872" s="10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</row>
    <row r="873" ht="15.75" customHeight="1">
      <c r="A873" s="102"/>
      <c r="B873" s="179"/>
      <c r="C873" s="10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</row>
    <row r="874" ht="15.75" customHeight="1">
      <c r="A874" s="102"/>
      <c r="B874" s="179"/>
      <c r="C874" s="10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</row>
    <row r="875" ht="15.75" customHeight="1">
      <c r="A875" s="102"/>
      <c r="B875" s="179"/>
      <c r="C875" s="10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</row>
    <row r="876" ht="15.75" customHeight="1">
      <c r="A876" s="102"/>
      <c r="B876" s="179"/>
      <c r="C876" s="10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</row>
    <row r="877" ht="15.75" customHeight="1">
      <c r="A877" s="102"/>
      <c r="B877" s="179"/>
      <c r="C877" s="10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</row>
    <row r="878" ht="15.75" customHeight="1">
      <c r="A878" s="102"/>
      <c r="B878" s="179"/>
      <c r="C878" s="10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</row>
    <row r="879" ht="15.75" customHeight="1">
      <c r="A879" s="102"/>
      <c r="B879" s="179"/>
      <c r="C879" s="10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</row>
    <row r="880" ht="15.75" customHeight="1">
      <c r="A880" s="102"/>
      <c r="B880" s="179"/>
      <c r="C880" s="10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</row>
    <row r="881" ht="15.75" customHeight="1">
      <c r="A881" s="102"/>
      <c r="B881" s="179"/>
      <c r="C881" s="10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</row>
    <row r="882" ht="15.75" customHeight="1">
      <c r="A882" s="102"/>
      <c r="B882" s="179"/>
      <c r="C882" s="10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</row>
    <row r="883" ht="15.75" customHeight="1">
      <c r="A883" s="102"/>
      <c r="B883" s="179"/>
      <c r="C883" s="10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</row>
    <row r="884" ht="15.75" customHeight="1">
      <c r="A884" s="102"/>
      <c r="B884" s="179"/>
      <c r="C884" s="10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</row>
    <row r="885" ht="15.75" customHeight="1">
      <c r="A885" s="102"/>
      <c r="B885" s="179"/>
      <c r="C885" s="10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</row>
    <row r="886" ht="15.75" customHeight="1">
      <c r="A886" s="102"/>
      <c r="B886" s="179"/>
      <c r="C886" s="10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</row>
    <row r="887" ht="15.75" customHeight="1">
      <c r="A887" s="102"/>
      <c r="B887" s="179"/>
      <c r="C887" s="10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</row>
    <row r="888" ht="15.75" customHeight="1">
      <c r="A888" s="102"/>
      <c r="B888" s="179"/>
      <c r="C888" s="10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</row>
    <row r="889" ht="15.75" customHeight="1">
      <c r="A889" s="102"/>
      <c r="B889" s="179"/>
      <c r="C889" s="10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</row>
    <row r="890" ht="15.75" customHeight="1">
      <c r="A890" s="102"/>
      <c r="B890" s="179"/>
      <c r="C890" s="10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</row>
    <row r="891" ht="15.75" customHeight="1">
      <c r="A891" s="102"/>
      <c r="B891" s="179"/>
      <c r="C891" s="10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</row>
    <row r="892" ht="15.75" customHeight="1">
      <c r="A892" s="102"/>
      <c r="B892" s="179"/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</row>
    <row r="893" ht="15.75" customHeight="1">
      <c r="A893" s="102"/>
      <c r="B893" s="179"/>
      <c r="C893" s="10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</row>
    <row r="894" ht="15.75" customHeight="1">
      <c r="A894" s="102"/>
      <c r="B894" s="179"/>
      <c r="C894" s="10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</row>
    <row r="895" ht="15.75" customHeight="1">
      <c r="A895" s="102"/>
      <c r="B895" s="179"/>
      <c r="C895" s="10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</row>
    <row r="896" ht="15.75" customHeight="1">
      <c r="A896" s="102"/>
      <c r="B896" s="179"/>
      <c r="C896" s="10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</row>
    <row r="897" ht="15.75" customHeight="1">
      <c r="A897" s="102"/>
      <c r="B897" s="179"/>
      <c r="C897" s="10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</row>
    <row r="898" ht="15.75" customHeight="1">
      <c r="A898" s="102"/>
      <c r="B898" s="179"/>
      <c r="C898" s="10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</row>
    <row r="899" ht="15.75" customHeight="1">
      <c r="A899" s="102"/>
      <c r="B899" s="179"/>
      <c r="C899" s="10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</row>
    <row r="900" ht="15.75" customHeight="1">
      <c r="A900" s="102"/>
      <c r="B900" s="179"/>
      <c r="C900" s="10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</row>
    <row r="901" ht="15.75" customHeight="1">
      <c r="A901" s="102"/>
      <c r="B901" s="179"/>
      <c r="C901" s="10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</row>
    <row r="902" ht="15.75" customHeight="1">
      <c r="A902" s="102"/>
      <c r="B902" s="179"/>
      <c r="C902" s="10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</row>
    <row r="903" ht="15.75" customHeight="1">
      <c r="A903" s="102"/>
      <c r="B903" s="179"/>
      <c r="C903" s="10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</row>
    <row r="904" ht="15.75" customHeight="1">
      <c r="A904" s="102"/>
      <c r="B904" s="179"/>
      <c r="C904" s="102"/>
      <c r="D904" s="102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</row>
    <row r="905" ht="15.75" customHeight="1">
      <c r="A905" s="102"/>
      <c r="B905" s="179"/>
      <c r="C905" s="102"/>
      <c r="D905" s="102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</row>
    <row r="906" ht="15.75" customHeight="1">
      <c r="A906" s="102"/>
      <c r="B906" s="179"/>
      <c r="C906" s="102"/>
      <c r="D906" s="102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</row>
    <row r="907" ht="15.75" customHeight="1">
      <c r="A907" s="102"/>
      <c r="B907" s="179"/>
      <c r="C907" s="102"/>
      <c r="D907" s="102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</row>
    <row r="908" ht="15.75" customHeight="1">
      <c r="A908" s="102"/>
      <c r="B908" s="179"/>
      <c r="C908" s="102"/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</row>
    <row r="909" ht="15.75" customHeight="1">
      <c r="A909" s="102"/>
      <c r="B909" s="179"/>
      <c r="C909" s="102"/>
      <c r="D909" s="102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</row>
    <row r="910" ht="15.75" customHeight="1">
      <c r="A910" s="102"/>
      <c r="B910" s="179"/>
      <c r="C910" s="102"/>
      <c r="D910" s="102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</row>
    <row r="911" ht="15.75" customHeight="1">
      <c r="A911" s="102"/>
      <c r="B911" s="179"/>
      <c r="C911" s="102"/>
      <c r="D911" s="102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</row>
    <row r="912" ht="15.75" customHeight="1">
      <c r="A912" s="102"/>
      <c r="B912" s="179"/>
      <c r="C912" s="102"/>
      <c r="D912" s="102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</row>
    <row r="913" ht="15.75" customHeight="1">
      <c r="A913" s="102"/>
      <c r="B913" s="179"/>
      <c r="C913" s="102"/>
      <c r="D913" s="102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</row>
    <row r="914" ht="15.75" customHeight="1">
      <c r="A914" s="102"/>
      <c r="B914" s="179"/>
      <c r="C914" s="102"/>
      <c r="D914" s="102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</row>
    <row r="915" ht="15.75" customHeight="1">
      <c r="A915" s="102"/>
      <c r="B915" s="179"/>
      <c r="C915" s="102"/>
      <c r="D915" s="102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</row>
    <row r="916" ht="15.75" customHeight="1">
      <c r="A916" s="102"/>
      <c r="B916" s="179"/>
      <c r="C916" s="102"/>
      <c r="D916" s="102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</row>
    <row r="917" ht="15.75" customHeight="1">
      <c r="A917" s="102"/>
      <c r="B917" s="179"/>
      <c r="C917" s="102"/>
      <c r="D917" s="102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</row>
    <row r="918" ht="15.75" customHeight="1">
      <c r="A918" s="102"/>
      <c r="B918" s="179"/>
      <c r="C918" s="102"/>
      <c r="D918" s="102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</row>
    <row r="919" ht="15.75" customHeight="1">
      <c r="A919" s="102"/>
      <c r="B919" s="179"/>
      <c r="C919" s="102"/>
      <c r="D919" s="102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</row>
    <row r="920" ht="15.75" customHeight="1">
      <c r="A920" s="102"/>
      <c r="B920" s="179"/>
      <c r="C920" s="102"/>
      <c r="D920" s="102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</row>
    <row r="921" ht="15.75" customHeight="1">
      <c r="A921" s="102"/>
      <c r="B921" s="179"/>
      <c r="C921" s="102"/>
      <c r="D921" s="102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</row>
    <row r="922" ht="15.75" customHeight="1">
      <c r="A922" s="102"/>
      <c r="B922" s="179"/>
      <c r="C922" s="102"/>
      <c r="D922" s="102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</row>
    <row r="923" ht="15.75" customHeight="1">
      <c r="A923" s="102"/>
      <c r="B923" s="179"/>
      <c r="C923" s="102"/>
      <c r="D923" s="102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</row>
    <row r="924" ht="15.75" customHeight="1">
      <c r="A924" s="102"/>
      <c r="B924" s="179"/>
      <c r="C924" s="102"/>
      <c r="D924" s="102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</row>
    <row r="925" ht="15.75" customHeight="1">
      <c r="A925" s="102"/>
      <c r="B925" s="179"/>
      <c r="C925" s="102"/>
      <c r="D925" s="102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</row>
    <row r="926" ht="15.75" customHeight="1">
      <c r="A926" s="102"/>
      <c r="B926" s="179"/>
      <c r="C926" s="102"/>
      <c r="D926" s="102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</row>
    <row r="927" ht="15.75" customHeight="1">
      <c r="A927" s="102"/>
      <c r="B927" s="179"/>
      <c r="C927" s="102"/>
      <c r="D927" s="102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</row>
    <row r="928" ht="15.75" customHeight="1">
      <c r="A928" s="102"/>
      <c r="B928" s="179"/>
      <c r="C928" s="102"/>
      <c r="D928" s="102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</row>
    <row r="929" ht="15.75" customHeight="1">
      <c r="A929" s="102"/>
      <c r="B929" s="179"/>
      <c r="C929" s="102"/>
      <c r="D929" s="102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</row>
    <row r="930" ht="15.75" customHeight="1">
      <c r="A930" s="102"/>
      <c r="B930" s="179"/>
      <c r="C930" s="102"/>
      <c r="D930" s="102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</row>
    <row r="931" ht="15.75" customHeight="1">
      <c r="A931" s="102"/>
      <c r="B931" s="179"/>
      <c r="C931" s="102"/>
      <c r="D931" s="102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</row>
    <row r="932" ht="15.75" customHeight="1">
      <c r="A932" s="102"/>
      <c r="B932" s="179"/>
      <c r="C932" s="102"/>
      <c r="D932" s="102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</row>
    <row r="933" ht="15.75" customHeight="1">
      <c r="A933" s="102"/>
      <c r="B933" s="179"/>
      <c r="C933" s="102"/>
      <c r="D933" s="102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</row>
    <row r="934" ht="15.75" customHeight="1">
      <c r="A934" s="102"/>
      <c r="B934" s="179"/>
      <c r="C934" s="102"/>
      <c r="D934" s="102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</row>
    <row r="935" ht="15.75" customHeight="1">
      <c r="A935" s="102"/>
      <c r="B935" s="179"/>
      <c r="C935" s="102"/>
      <c r="D935" s="102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</row>
    <row r="936" ht="15.75" customHeight="1">
      <c r="A936" s="102"/>
      <c r="B936" s="179"/>
      <c r="C936" s="102"/>
      <c r="D936" s="102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</row>
    <row r="937" ht="15.75" customHeight="1">
      <c r="A937" s="102"/>
      <c r="B937" s="179"/>
      <c r="C937" s="102"/>
      <c r="D937" s="102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</row>
    <row r="938" ht="15.75" customHeight="1">
      <c r="A938" s="102"/>
      <c r="B938" s="179"/>
      <c r="C938" s="102"/>
      <c r="D938" s="102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</row>
    <row r="939" ht="15.75" customHeight="1">
      <c r="A939" s="102"/>
      <c r="B939" s="179"/>
      <c r="C939" s="102"/>
      <c r="D939" s="102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</row>
    <row r="940" ht="15.75" customHeight="1">
      <c r="A940" s="102"/>
      <c r="B940" s="179"/>
      <c r="C940" s="102"/>
      <c r="D940" s="102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</row>
    <row r="941" ht="15.75" customHeight="1">
      <c r="A941" s="102"/>
      <c r="B941" s="179"/>
      <c r="C941" s="102"/>
      <c r="D941" s="102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</row>
    <row r="942" ht="15.75" customHeight="1">
      <c r="A942" s="102"/>
      <c r="B942" s="179"/>
      <c r="C942" s="102"/>
      <c r="D942" s="102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</row>
    <row r="943" ht="15.75" customHeight="1">
      <c r="A943" s="102"/>
      <c r="B943" s="179"/>
      <c r="C943" s="102"/>
      <c r="D943" s="102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</row>
    <row r="944" ht="15.75" customHeight="1">
      <c r="A944" s="102"/>
      <c r="B944" s="179"/>
      <c r="C944" s="102"/>
      <c r="D944" s="102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</row>
    <row r="945" ht="15.75" customHeight="1">
      <c r="A945" s="102"/>
      <c r="B945" s="179"/>
      <c r="C945" s="102"/>
      <c r="D945" s="102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</row>
    <row r="946" ht="15.75" customHeight="1">
      <c r="A946" s="102"/>
      <c r="B946" s="179"/>
      <c r="C946" s="102"/>
      <c r="D946" s="102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</row>
    <row r="947" ht="15.75" customHeight="1">
      <c r="A947" s="102"/>
      <c r="B947" s="179"/>
      <c r="C947" s="102"/>
      <c r="D947" s="102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</row>
    <row r="948" ht="15.75" customHeight="1">
      <c r="A948" s="102"/>
      <c r="B948" s="179"/>
      <c r="C948" s="102"/>
      <c r="D948" s="102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</row>
    <row r="949" ht="15.75" customHeight="1">
      <c r="A949" s="102"/>
      <c r="B949" s="179"/>
      <c r="C949" s="102"/>
      <c r="D949" s="102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</row>
    <row r="950" ht="15.75" customHeight="1">
      <c r="A950" s="102"/>
      <c r="B950" s="179"/>
      <c r="C950" s="102"/>
      <c r="D950" s="102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</row>
    <row r="951" ht="15.75" customHeight="1">
      <c r="A951" s="102"/>
      <c r="B951" s="179"/>
      <c r="C951" s="102"/>
      <c r="D951" s="102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</row>
    <row r="952" ht="15.75" customHeight="1">
      <c r="A952" s="102"/>
      <c r="B952" s="179"/>
      <c r="C952" s="102"/>
      <c r="D952" s="102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</row>
    <row r="953" ht="15.75" customHeight="1">
      <c r="A953" s="102"/>
      <c r="B953" s="179"/>
      <c r="C953" s="102"/>
      <c r="D953" s="102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</row>
    <row r="954" ht="15.75" customHeight="1">
      <c r="A954" s="102"/>
      <c r="B954" s="179"/>
      <c r="C954" s="102"/>
      <c r="D954" s="102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</row>
    <row r="955" ht="15.75" customHeight="1">
      <c r="A955" s="102"/>
      <c r="B955" s="179"/>
      <c r="C955" s="102"/>
      <c r="D955" s="102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</row>
    <row r="956" ht="15.75" customHeight="1">
      <c r="A956" s="102"/>
      <c r="B956" s="179"/>
      <c r="C956" s="102"/>
      <c r="D956" s="102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</row>
    <row r="957" ht="15.75" customHeight="1">
      <c r="A957" s="102"/>
      <c r="B957" s="179"/>
      <c r="C957" s="102"/>
      <c r="D957" s="102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</row>
    <row r="958" ht="15.75" customHeight="1">
      <c r="A958" s="102"/>
      <c r="B958" s="179"/>
      <c r="C958" s="102"/>
      <c r="D958" s="102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</row>
    <row r="959" ht="15.75" customHeight="1">
      <c r="A959" s="102"/>
      <c r="B959" s="179"/>
      <c r="C959" s="102"/>
      <c r="D959" s="102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</row>
    <row r="960" ht="15.75" customHeight="1">
      <c r="A960" s="102"/>
      <c r="B960" s="179"/>
      <c r="C960" s="102"/>
      <c r="D960" s="102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</row>
    <row r="961" ht="15.75" customHeight="1">
      <c r="A961" s="102"/>
      <c r="B961" s="179"/>
      <c r="C961" s="102"/>
      <c r="D961" s="102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</row>
    <row r="962" ht="15.75" customHeight="1">
      <c r="A962" s="102"/>
      <c r="B962" s="179"/>
      <c r="C962" s="102"/>
      <c r="D962" s="102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</row>
    <row r="963" ht="15.75" customHeight="1">
      <c r="A963" s="102"/>
      <c r="B963" s="179"/>
      <c r="C963" s="102"/>
      <c r="D963" s="102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</row>
    <row r="964" ht="15.75" customHeight="1">
      <c r="A964" s="102"/>
      <c r="B964" s="179"/>
      <c r="C964" s="102"/>
      <c r="D964" s="102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</row>
    <row r="965" ht="15.75" customHeight="1">
      <c r="A965" s="102"/>
      <c r="B965" s="179"/>
      <c r="C965" s="102"/>
      <c r="D965" s="102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</row>
    <row r="966" ht="15.75" customHeight="1">
      <c r="A966" s="102"/>
      <c r="B966" s="179"/>
      <c r="C966" s="102"/>
      <c r="D966" s="102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</row>
    <row r="967" ht="15.75" customHeight="1">
      <c r="A967" s="102"/>
      <c r="B967" s="179"/>
      <c r="C967" s="102"/>
      <c r="D967" s="102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</row>
    <row r="968" ht="15.75" customHeight="1">
      <c r="A968" s="102"/>
      <c r="B968" s="179"/>
      <c r="C968" s="102"/>
      <c r="D968" s="102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</row>
    <row r="969" ht="15.75" customHeight="1">
      <c r="A969" s="102"/>
      <c r="B969" s="179"/>
      <c r="C969" s="102"/>
      <c r="D969" s="102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</row>
    <row r="970" ht="15.75" customHeight="1">
      <c r="A970" s="102"/>
      <c r="B970" s="179"/>
      <c r="C970" s="102"/>
      <c r="D970" s="102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</row>
    <row r="971" ht="15.75" customHeight="1">
      <c r="A971" s="102"/>
      <c r="B971" s="179"/>
      <c r="C971" s="102"/>
      <c r="D971" s="102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</row>
    <row r="972" ht="15.75" customHeight="1">
      <c r="A972" s="102"/>
      <c r="B972" s="179"/>
      <c r="C972" s="102"/>
      <c r="D972" s="102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</row>
    <row r="973" ht="15.75" customHeight="1">
      <c r="A973" s="102"/>
      <c r="B973" s="179"/>
      <c r="C973" s="102"/>
      <c r="D973" s="102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</row>
    <row r="974" ht="15.75" customHeight="1">
      <c r="A974" s="102"/>
      <c r="B974" s="179"/>
      <c r="C974" s="102"/>
      <c r="D974" s="102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</row>
    <row r="975" ht="15.75" customHeight="1">
      <c r="A975" s="102"/>
      <c r="B975" s="179"/>
      <c r="C975" s="102"/>
      <c r="D975" s="102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</row>
    <row r="976" ht="15.75" customHeight="1">
      <c r="A976" s="102"/>
      <c r="B976" s="179"/>
      <c r="C976" s="102"/>
      <c r="D976" s="102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</row>
    <row r="977" ht="15.75" customHeight="1">
      <c r="A977" s="102"/>
      <c r="B977" s="179"/>
      <c r="C977" s="102"/>
      <c r="D977" s="102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</row>
    <row r="978" ht="15.75" customHeight="1">
      <c r="A978" s="102"/>
      <c r="B978" s="179"/>
      <c r="C978" s="102"/>
      <c r="D978" s="102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</row>
    <row r="979" ht="15.75" customHeight="1">
      <c r="A979" s="102"/>
      <c r="B979" s="179"/>
      <c r="C979" s="102"/>
      <c r="D979" s="102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</row>
    <row r="980" ht="15.75" customHeight="1">
      <c r="A980" s="102"/>
      <c r="B980" s="179"/>
      <c r="C980" s="102"/>
      <c r="D980" s="102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</row>
    <row r="981" ht="15.75" customHeight="1">
      <c r="A981" s="102"/>
      <c r="B981" s="179"/>
      <c r="C981" s="102"/>
      <c r="D981" s="102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</row>
    <row r="982" ht="15.75" customHeight="1">
      <c r="A982" s="102"/>
      <c r="B982" s="179"/>
      <c r="C982" s="102"/>
      <c r="D982" s="102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</row>
    <row r="983" ht="15.75" customHeight="1">
      <c r="A983" s="102"/>
      <c r="B983" s="179"/>
      <c r="C983" s="102"/>
      <c r="D983" s="102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</row>
    <row r="984" ht="15.75" customHeight="1">
      <c r="A984" s="102"/>
      <c r="B984" s="179"/>
      <c r="C984" s="102"/>
      <c r="D984" s="102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</row>
    <row r="985" ht="15.75" customHeight="1">
      <c r="A985" s="102"/>
      <c r="B985" s="179"/>
      <c r="C985" s="102"/>
      <c r="D985" s="102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</row>
    <row r="986" ht="15.75" customHeight="1">
      <c r="A986" s="102"/>
      <c r="B986" s="179"/>
      <c r="C986" s="102"/>
      <c r="D986" s="102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</row>
    <row r="987" ht="15.75" customHeight="1">
      <c r="A987" s="102"/>
      <c r="B987" s="179"/>
      <c r="C987" s="102"/>
      <c r="D987" s="102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</row>
    <row r="988" ht="15.75" customHeight="1">
      <c r="A988" s="102"/>
      <c r="B988" s="179"/>
      <c r="C988" s="102"/>
      <c r="D988" s="102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</row>
    <row r="989" ht="15.75" customHeight="1">
      <c r="A989" s="102"/>
      <c r="B989" s="179"/>
      <c r="C989" s="102"/>
      <c r="D989" s="102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</row>
    <row r="990" ht="15.75" customHeight="1">
      <c r="A990" s="102"/>
      <c r="B990" s="179"/>
      <c r="C990" s="102"/>
      <c r="D990" s="102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</row>
    <row r="991" ht="15.75" customHeight="1">
      <c r="A991" s="102"/>
      <c r="B991" s="179"/>
      <c r="C991" s="102"/>
      <c r="D991" s="102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</row>
    <row r="992" ht="15.75" customHeight="1">
      <c r="A992" s="102"/>
      <c r="B992" s="179"/>
      <c r="C992" s="102"/>
      <c r="D992" s="102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</row>
    <row r="993" ht="15.75" customHeight="1">
      <c r="A993" s="102"/>
      <c r="B993" s="179"/>
      <c r="C993" s="102"/>
      <c r="D993" s="102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</row>
    <row r="994" ht="15.75" customHeight="1">
      <c r="A994" s="102"/>
      <c r="B994" s="179"/>
      <c r="C994" s="102"/>
      <c r="D994" s="102"/>
      <c r="E994" s="102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</row>
    <row r="995" ht="15.75" customHeight="1">
      <c r="A995" s="102"/>
      <c r="B995" s="179"/>
      <c r="C995" s="102"/>
      <c r="D995" s="102"/>
      <c r="E995" s="102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</row>
    <row r="996" ht="15.75" customHeight="1">
      <c r="A996" s="102"/>
      <c r="B996" s="179"/>
      <c r="C996" s="102"/>
      <c r="D996" s="102"/>
      <c r="E996" s="102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</row>
    <row r="997" ht="15.75" customHeight="1">
      <c r="A997" s="102"/>
      <c r="B997" s="179"/>
      <c r="C997" s="102"/>
      <c r="D997" s="102"/>
      <c r="E997" s="102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</row>
    <row r="998" ht="15.75" customHeight="1">
      <c r="A998" s="102"/>
      <c r="B998" s="179"/>
      <c r="C998" s="102"/>
      <c r="D998" s="102"/>
      <c r="E998" s="102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</row>
    <row r="999" ht="15.75" customHeight="1">
      <c r="A999" s="102"/>
      <c r="B999" s="179"/>
      <c r="C999" s="102"/>
      <c r="D999" s="102"/>
      <c r="E999" s="102"/>
      <c r="F999" s="102"/>
      <c r="G999" s="102"/>
      <c r="H999" s="102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</row>
    <row r="1000" ht="15.75" customHeight="1">
      <c r="A1000" s="102"/>
      <c r="B1000" s="179"/>
      <c r="C1000" s="102"/>
      <c r="D1000" s="102"/>
      <c r="E1000" s="102"/>
      <c r="F1000" s="102"/>
      <c r="G1000" s="102"/>
      <c r="H1000" s="102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</row>
  </sheetData>
  <mergeCells count="854">
    <mergeCell ref="E202:I202"/>
    <mergeCell ref="E203:E204"/>
    <mergeCell ref="F203:F204"/>
    <mergeCell ref="G203:G204"/>
    <mergeCell ref="H203:H204"/>
    <mergeCell ref="I203:I204"/>
    <mergeCell ref="E186:I186"/>
    <mergeCell ref="E188:I188"/>
    <mergeCell ref="E190:I190"/>
    <mergeCell ref="E192:I192"/>
    <mergeCell ref="E196:I196"/>
    <mergeCell ref="E198:I198"/>
    <mergeCell ref="E200:I200"/>
    <mergeCell ref="G112:I112"/>
    <mergeCell ref="E114:I114"/>
    <mergeCell ref="E116:I116"/>
    <mergeCell ref="E118:I118"/>
    <mergeCell ref="E120:I120"/>
    <mergeCell ref="E122:I122"/>
    <mergeCell ref="E124:I124"/>
    <mergeCell ref="E126:I126"/>
    <mergeCell ref="E128:I128"/>
    <mergeCell ref="E130:I130"/>
    <mergeCell ref="E132:I132"/>
    <mergeCell ref="E134:I134"/>
    <mergeCell ref="E136:I136"/>
    <mergeCell ref="F138:I138"/>
    <mergeCell ref="F140:I140"/>
    <mergeCell ref="F142:I142"/>
    <mergeCell ref="F144:I144"/>
    <mergeCell ref="F146:I146"/>
    <mergeCell ref="F148:I148"/>
    <mergeCell ref="F150:I150"/>
    <mergeCell ref="F152:I152"/>
    <mergeCell ref="F154:I154"/>
    <mergeCell ref="J155:J156"/>
    <mergeCell ref="K155:K156"/>
    <mergeCell ref="F156:I156"/>
    <mergeCell ref="J157:J158"/>
    <mergeCell ref="K157:K158"/>
    <mergeCell ref="E158:I158"/>
    <mergeCell ref="J159:J160"/>
    <mergeCell ref="K159:K160"/>
    <mergeCell ref="E160:I160"/>
    <mergeCell ref="J161:J162"/>
    <mergeCell ref="K161:K162"/>
    <mergeCell ref="E162:I162"/>
    <mergeCell ref="K163:K164"/>
    <mergeCell ref="J163:J164"/>
    <mergeCell ref="E164:I164"/>
    <mergeCell ref="J165:J166"/>
    <mergeCell ref="K165:K166"/>
    <mergeCell ref="E166:I166"/>
    <mergeCell ref="K167:K168"/>
    <mergeCell ref="E168:I168"/>
    <mergeCell ref="E170:I170"/>
    <mergeCell ref="E172:I172"/>
    <mergeCell ref="E174:I174"/>
    <mergeCell ref="E176:I176"/>
    <mergeCell ref="E178:I178"/>
    <mergeCell ref="E180:I180"/>
    <mergeCell ref="E182:I182"/>
    <mergeCell ref="B269:B280"/>
    <mergeCell ref="B281:B282"/>
    <mergeCell ref="B231:B238"/>
    <mergeCell ref="B239:B246"/>
    <mergeCell ref="B247:B254"/>
    <mergeCell ref="B255:B262"/>
    <mergeCell ref="B263:B264"/>
    <mergeCell ref="B265:B266"/>
    <mergeCell ref="B267:B268"/>
    <mergeCell ref="A83:A90"/>
    <mergeCell ref="B83:B90"/>
    <mergeCell ref="A91:A98"/>
    <mergeCell ref="B91:B98"/>
    <mergeCell ref="A99:A106"/>
    <mergeCell ref="B99:B106"/>
    <mergeCell ref="B107:B112"/>
    <mergeCell ref="A107:A112"/>
    <mergeCell ref="A113:A120"/>
    <mergeCell ref="B113:B120"/>
    <mergeCell ref="A121:A128"/>
    <mergeCell ref="B121:B128"/>
    <mergeCell ref="A129:A136"/>
    <mergeCell ref="B129:B136"/>
    <mergeCell ref="A137:A146"/>
    <mergeCell ref="B137:B146"/>
    <mergeCell ref="A147:A156"/>
    <mergeCell ref="B147:B156"/>
    <mergeCell ref="A157:A164"/>
    <mergeCell ref="B157:B164"/>
    <mergeCell ref="B165:B172"/>
    <mergeCell ref="A165:A172"/>
    <mergeCell ref="A173:A180"/>
    <mergeCell ref="A181:A190"/>
    <mergeCell ref="A191:A200"/>
    <mergeCell ref="A201:A202"/>
    <mergeCell ref="A203:A205"/>
    <mergeCell ref="A206:A208"/>
    <mergeCell ref="B173:B180"/>
    <mergeCell ref="B181:B190"/>
    <mergeCell ref="B191:B200"/>
    <mergeCell ref="B201:B202"/>
    <mergeCell ref="B209:B216"/>
    <mergeCell ref="B217:B222"/>
    <mergeCell ref="B223:B230"/>
    <mergeCell ref="A209:A216"/>
    <mergeCell ref="A217:A222"/>
    <mergeCell ref="A223:A230"/>
    <mergeCell ref="A231:A238"/>
    <mergeCell ref="A239:A246"/>
    <mergeCell ref="A247:A254"/>
    <mergeCell ref="A255:A262"/>
    <mergeCell ref="A263:A264"/>
    <mergeCell ref="A265:A266"/>
    <mergeCell ref="A267:A268"/>
    <mergeCell ref="A269:A280"/>
    <mergeCell ref="A281:A282"/>
    <mergeCell ref="A283:A284"/>
    <mergeCell ref="B283:B284"/>
    <mergeCell ref="C287:C288"/>
    <mergeCell ref="C289:C290"/>
    <mergeCell ref="C291:C292"/>
    <mergeCell ref="C293:C294"/>
    <mergeCell ref="C295:C296"/>
    <mergeCell ref="K295:K296"/>
    <mergeCell ref="K297:K298"/>
    <mergeCell ref="H306:I306"/>
    <mergeCell ref="H308:I308"/>
    <mergeCell ref="H310:I310"/>
    <mergeCell ref="J297:J298"/>
    <mergeCell ref="J299:J300"/>
    <mergeCell ref="K299:K300"/>
    <mergeCell ref="J301:J302"/>
    <mergeCell ref="K301:K302"/>
    <mergeCell ref="K303:K304"/>
    <mergeCell ref="H304:I304"/>
    <mergeCell ref="J311:J312"/>
    <mergeCell ref="K311:K312"/>
    <mergeCell ref="H312:I312"/>
    <mergeCell ref="J303:J304"/>
    <mergeCell ref="J305:J306"/>
    <mergeCell ref="K305:K306"/>
    <mergeCell ref="J307:J308"/>
    <mergeCell ref="K307:K308"/>
    <mergeCell ref="J309:J310"/>
    <mergeCell ref="K309:K310"/>
    <mergeCell ref="J313:J314"/>
    <mergeCell ref="K313:K314"/>
    <mergeCell ref="H314:I314"/>
    <mergeCell ref="J315:J316"/>
    <mergeCell ref="K315:K316"/>
    <mergeCell ref="H316:I316"/>
    <mergeCell ref="K317:K318"/>
    <mergeCell ref="J323:J324"/>
    <mergeCell ref="J325:J326"/>
    <mergeCell ref="K325:K3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H282:I282"/>
    <mergeCell ref="E284:I284"/>
    <mergeCell ref="E286:I286"/>
    <mergeCell ref="C269:C270"/>
    <mergeCell ref="E270:I270"/>
    <mergeCell ref="E272:I272"/>
    <mergeCell ref="E274:I274"/>
    <mergeCell ref="E276:I276"/>
    <mergeCell ref="E278:I278"/>
    <mergeCell ref="E280:I280"/>
    <mergeCell ref="C271:C272"/>
    <mergeCell ref="C273:C274"/>
    <mergeCell ref="C275:C276"/>
    <mergeCell ref="C277:C278"/>
    <mergeCell ref="C279:C280"/>
    <mergeCell ref="C281:C282"/>
    <mergeCell ref="C285:C286"/>
    <mergeCell ref="C297:C298"/>
    <mergeCell ref="C299:C300"/>
    <mergeCell ref="C301:C302"/>
    <mergeCell ref="C303:C304"/>
    <mergeCell ref="C305:C306"/>
    <mergeCell ref="C307:C308"/>
    <mergeCell ref="C309:C310"/>
    <mergeCell ref="K363:K364"/>
    <mergeCell ref="K365:K366"/>
    <mergeCell ref="K349:K350"/>
    <mergeCell ref="K351:K352"/>
    <mergeCell ref="K353:K354"/>
    <mergeCell ref="K355:K356"/>
    <mergeCell ref="K357:K358"/>
    <mergeCell ref="K359:K360"/>
    <mergeCell ref="K361:K362"/>
    <mergeCell ref="J317:J318"/>
    <mergeCell ref="E318:I318"/>
    <mergeCell ref="J319:J320"/>
    <mergeCell ref="K319:K320"/>
    <mergeCell ref="E320:I320"/>
    <mergeCell ref="J321:J322"/>
    <mergeCell ref="K321:K322"/>
    <mergeCell ref="E322:I322"/>
    <mergeCell ref="K323:K324"/>
    <mergeCell ref="J327:J328"/>
    <mergeCell ref="K327:K328"/>
    <mergeCell ref="J329:J330"/>
    <mergeCell ref="K329:K330"/>
    <mergeCell ref="J331:J332"/>
    <mergeCell ref="K331:K332"/>
    <mergeCell ref="K333:K334"/>
    <mergeCell ref="J333:J334"/>
    <mergeCell ref="J335:J336"/>
    <mergeCell ref="J337:J338"/>
    <mergeCell ref="J339:J340"/>
    <mergeCell ref="J341:J342"/>
    <mergeCell ref="J343:J344"/>
    <mergeCell ref="J345:J346"/>
    <mergeCell ref="K335:K336"/>
    <mergeCell ref="K337:K338"/>
    <mergeCell ref="K339:K340"/>
    <mergeCell ref="K341:K342"/>
    <mergeCell ref="K343:K344"/>
    <mergeCell ref="K345:K346"/>
    <mergeCell ref="K347:K348"/>
    <mergeCell ref="J347:J348"/>
    <mergeCell ref="J349:J350"/>
    <mergeCell ref="J351:J352"/>
    <mergeCell ref="J353:J354"/>
    <mergeCell ref="J355:J356"/>
    <mergeCell ref="J357:J358"/>
    <mergeCell ref="J359:J360"/>
    <mergeCell ref="J361:J362"/>
    <mergeCell ref="J363:J364"/>
    <mergeCell ref="J365:J366"/>
    <mergeCell ref="J367:J368"/>
    <mergeCell ref="K367:K368"/>
    <mergeCell ref="J369:J370"/>
    <mergeCell ref="K369:K370"/>
    <mergeCell ref="C49:C50"/>
    <mergeCell ref="C53:C54"/>
    <mergeCell ref="C47:C48"/>
    <mergeCell ref="J49:J50"/>
    <mergeCell ref="K49:K50"/>
    <mergeCell ref="G50:I50"/>
    <mergeCell ref="J51:J52"/>
    <mergeCell ref="K51:K52"/>
    <mergeCell ref="G52:I52"/>
    <mergeCell ref="G54:I54"/>
    <mergeCell ref="C5:C6"/>
    <mergeCell ref="J5:J6"/>
    <mergeCell ref="E6:I6"/>
    <mergeCell ref="C3:C4"/>
    <mergeCell ref="C7:C8"/>
    <mergeCell ref="J7:J8"/>
    <mergeCell ref="K7:K8"/>
    <mergeCell ref="C21:C22"/>
    <mergeCell ref="C23:C24"/>
    <mergeCell ref="C25:C26"/>
    <mergeCell ref="E26:I26"/>
    <mergeCell ref="E28:I28"/>
    <mergeCell ref="E30:I30"/>
    <mergeCell ref="E32:I32"/>
    <mergeCell ref="C37:C38"/>
    <mergeCell ref="C39:C40"/>
    <mergeCell ref="J39:J40"/>
    <mergeCell ref="K39:K40"/>
    <mergeCell ref="H40:I40"/>
    <mergeCell ref="K41:K42"/>
    <mergeCell ref="H42:I42"/>
    <mergeCell ref="A43:A52"/>
    <mergeCell ref="A53:A62"/>
    <mergeCell ref="B53:B62"/>
    <mergeCell ref="C55:C56"/>
    <mergeCell ref="C57:C58"/>
    <mergeCell ref="C59:C60"/>
    <mergeCell ref="C61:C62"/>
    <mergeCell ref="G60:I60"/>
    <mergeCell ref="G62:I62"/>
    <mergeCell ref="J75:J76"/>
    <mergeCell ref="K75:K76"/>
    <mergeCell ref="F76:I76"/>
    <mergeCell ref="J77:J78"/>
    <mergeCell ref="K77:K78"/>
    <mergeCell ref="E78:I78"/>
    <mergeCell ref="K79:K80"/>
    <mergeCell ref="J79:J80"/>
    <mergeCell ref="E80:I80"/>
    <mergeCell ref="J81:J82"/>
    <mergeCell ref="K81:K82"/>
    <mergeCell ref="J83:J84"/>
    <mergeCell ref="K83:K84"/>
    <mergeCell ref="G84:I84"/>
    <mergeCell ref="B5:B14"/>
    <mergeCell ref="C9:C10"/>
    <mergeCell ref="C11:C12"/>
    <mergeCell ref="C13:C14"/>
    <mergeCell ref="A15:A24"/>
    <mergeCell ref="B15:B24"/>
    <mergeCell ref="C15:C16"/>
    <mergeCell ref="A25:A34"/>
    <mergeCell ref="B25:B34"/>
    <mergeCell ref="A35:A42"/>
    <mergeCell ref="B35:B42"/>
    <mergeCell ref="B43:B52"/>
    <mergeCell ref="C45:C46"/>
    <mergeCell ref="C51:C52"/>
    <mergeCell ref="A63:A72"/>
    <mergeCell ref="B63:B72"/>
    <mergeCell ref="C63:C64"/>
    <mergeCell ref="C65:C66"/>
    <mergeCell ref="C67:C68"/>
    <mergeCell ref="C69:C70"/>
    <mergeCell ref="C71:C72"/>
    <mergeCell ref="A73:A76"/>
    <mergeCell ref="B73:B76"/>
    <mergeCell ref="C73:C74"/>
    <mergeCell ref="C75:C76"/>
    <mergeCell ref="A77:A82"/>
    <mergeCell ref="B77:B82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A285:A286"/>
    <mergeCell ref="B285:B286"/>
    <mergeCell ref="A287:A294"/>
    <mergeCell ref="B287:B294"/>
    <mergeCell ref="A295:A302"/>
    <mergeCell ref="B295:B302"/>
    <mergeCell ref="B303:B310"/>
    <mergeCell ref="A357:A364"/>
    <mergeCell ref="A365:A372"/>
    <mergeCell ref="A373:A380"/>
    <mergeCell ref="A381:A388"/>
    <mergeCell ref="A389:A396"/>
    <mergeCell ref="A303:A310"/>
    <mergeCell ref="A311:A316"/>
    <mergeCell ref="A317:A322"/>
    <mergeCell ref="A323:A330"/>
    <mergeCell ref="A331:A338"/>
    <mergeCell ref="A339:A348"/>
    <mergeCell ref="A349:A356"/>
    <mergeCell ref="B365:B372"/>
    <mergeCell ref="B373:B380"/>
    <mergeCell ref="B381:B388"/>
    <mergeCell ref="B389:B396"/>
    <mergeCell ref="A400:B400"/>
    <mergeCell ref="B311:B316"/>
    <mergeCell ref="B317:B322"/>
    <mergeCell ref="B323:B330"/>
    <mergeCell ref="B331:B338"/>
    <mergeCell ref="B339:B348"/>
    <mergeCell ref="B349:B356"/>
    <mergeCell ref="B357:B364"/>
    <mergeCell ref="C311:C312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C359:C360"/>
    <mergeCell ref="C361:C362"/>
    <mergeCell ref="C363:C364"/>
    <mergeCell ref="C365:C366"/>
    <mergeCell ref="C381:C382"/>
    <mergeCell ref="C383:C384"/>
    <mergeCell ref="C385:C386"/>
    <mergeCell ref="C387:C388"/>
    <mergeCell ref="C389:C390"/>
    <mergeCell ref="C391:C392"/>
    <mergeCell ref="C393:C394"/>
    <mergeCell ref="C395:C396"/>
    <mergeCell ref="C367:C368"/>
    <mergeCell ref="C369:C370"/>
    <mergeCell ref="C371:C372"/>
    <mergeCell ref="C373:C374"/>
    <mergeCell ref="C375:C376"/>
    <mergeCell ref="C377:C378"/>
    <mergeCell ref="C379:C380"/>
    <mergeCell ref="J371:J372"/>
    <mergeCell ref="K371:K372"/>
    <mergeCell ref="J373:J374"/>
    <mergeCell ref="K373:K374"/>
    <mergeCell ref="J375:J376"/>
    <mergeCell ref="K375:K376"/>
    <mergeCell ref="K377:K378"/>
    <mergeCell ref="J391:J392"/>
    <mergeCell ref="J393:J394"/>
    <mergeCell ref="J395:J396"/>
    <mergeCell ref="J377:J378"/>
    <mergeCell ref="J379:J380"/>
    <mergeCell ref="J381:J382"/>
    <mergeCell ref="J383:J384"/>
    <mergeCell ref="J385:J386"/>
    <mergeCell ref="J387:J388"/>
    <mergeCell ref="J389:J390"/>
    <mergeCell ref="K393:K394"/>
    <mergeCell ref="K395:K396"/>
    <mergeCell ref="A397:I397"/>
    <mergeCell ref="K379:K380"/>
    <mergeCell ref="K381:K382"/>
    <mergeCell ref="K383:K384"/>
    <mergeCell ref="K385:K386"/>
    <mergeCell ref="K387:K388"/>
    <mergeCell ref="K389:K390"/>
    <mergeCell ref="K391:K392"/>
    <mergeCell ref="E10:I10"/>
    <mergeCell ref="J11:J12"/>
    <mergeCell ref="E12:I12"/>
    <mergeCell ref="A1:K1"/>
    <mergeCell ref="A2:K2"/>
    <mergeCell ref="A3:B4"/>
    <mergeCell ref="D3:I3"/>
    <mergeCell ref="A5:A14"/>
    <mergeCell ref="K5:K6"/>
    <mergeCell ref="E8:I8"/>
    <mergeCell ref="J19:J20"/>
    <mergeCell ref="K19:K20"/>
    <mergeCell ref="K11:K12"/>
    <mergeCell ref="J13:J14"/>
    <mergeCell ref="K13:K14"/>
    <mergeCell ref="J15:J16"/>
    <mergeCell ref="K15:K16"/>
    <mergeCell ref="J17:J18"/>
    <mergeCell ref="K17:K18"/>
    <mergeCell ref="J23:J24"/>
    <mergeCell ref="K23:K24"/>
    <mergeCell ref="E24:I24"/>
    <mergeCell ref="E14:I14"/>
    <mergeCell ref="E16:I16"/>
    <mergeCell ref="E18:I18"/>
    <mergeCell ref="E20:I20"/>
    <mergeCell ref="J21:J22"/>
    <mergeCell ref="K21:K22"/>
    <mergeCell ref="E22:I22"/>
    <mergeCell ref="J29:J30"/>
    <mergeCell ref="J31:J32"/>
    <mergeCell ref="J9:J10"/>
    <mergeCell ref="K9:K10"/>
    <mergeCell ref="J25:J26"/>
    <mergeCell ref="K25:K26"/>
    <mergeCell ref="J27:J28"/>
    <mergeCell ref="K27:K28"/>
    <mergeCell ref="K29:K30"/>
    <mergeCell ref="K31:K32"/>
    <mergeCell ref="J37:J38"/>
    <mergeCell ref="H38:I38"/>
    <mergeCell ref="J33:J34"/>
    <mergeCell ref="K33:K34"/>
    <mergeCell ref="E34:I34"/>
    <mergeCell ref="J35:J36"/>
    <mergeCell ref="K35:K36"/>
    <mergeCell ref="H36:I36"/>
    <mergeCell ref="K37:K38"/>
    <mergeCell ref="C41:C42"/>
    <mergeCell ref="C43:C44"/>
    <mergeCell ref="C17:C18"/>
    <mergeCell ref="C19:C20"/>
    <mergeCell ref="C27:C28"/>
    <mergeCell ref="C29:C30"/>
    <mergeCell ref="C31:C32"/>
    <mergeCell ref="C33:C34"/>
    <mergeCell ref="C35:C36"/>
    <mergeCell ref="J47:J48"/>
    <mergeCell ref="K47:K48"/>
    <mergeCell ref="G48:I48"/>
    <mergeCell ref="J41:J42"/>
    <mergeCell ref="J43:J44"/>
    <mergeCell ref="K43:K44"/>
    <mergeCell ref="G44:I44"/>
    <mergeCell ref="J45:J46"/>
    <mergeCell ref="K45:K46"/>
    <mergeCell ref="G46:I46"/>
    <mergeCell ref="J85:J86"/>
    <mergeCell ref="K85:K86"/>
    <mergeCell ref="G86:I86"/>
    <mergeCell ref="J87:J88"/>
    <mergeCell ref="K87:K88"/>
    <mergeCell ref="G88:I88"/>
    <mergeCell ref="K89:K90"/>
    <mergeCell ref="E96:I96"/>
    <mergeCell ref="E98:I98"/>
    <mergeCell ref="E100:I100"/>
    <mergeCell ref="J89:J90"/>
    <mergeCell ref="G90:I90"/>
    <mergeCell ref="J91:J92"/>
    <mergeCell ref="K91:K92"/>
    <mergeCell ref="E92:I92"/>
    <mergeCell ref="K93:K94"/>
    <mergeCell ref="E94:I94"/>
    <mergeCell ref="J53:J54"/>
    <mergeCell ref="K53:K54"/>
    <mergeCell ref="J55:J56"/>
    <mergeCell ref="K55:K56"/>
    <mergeCell ref="G56:I56"/>
    <mergeCell ref="K57:K58"/>
    <mergeCell ref="G58:I58"/>
    <mergeCell ref="F66:I66"/>
    <mergeCell ref="F68:I68"/>
    <mergeCell ref="F70:I70"/>
    <mergeCell ref="J57:J58"/>
    <mergeCell ref="J59:J60"/>
    <mergeCell ref="K59:K60"/>
    <mergeCell ref="J61:J62"/>
    <mergeCell ref="K61:K62"/>
    <mergeCell ref="K63:K64"/>
    <mergeCell ref="F64:I64"/>
    <mergeCell ref="J71:J72"/>
    <mergeCell ref="K71:K72"/>
    <mergeCell ref="F72:I72"/>
    <mergeCell ref="J73:J74"/>
    <mergeCell ref="K73:K74"/>
    <mergeCell ref="F74:I74"/>
    <mergeCell ref="J63:J64"/>
    <mergeCell ref="J65:J66"/>
    <mergeCell ref="K65:K66"/>
    <mergeCell ref="J67:J68"/>
    <mergeCell ref="K67:K68"/>
    <mergeCell ref="J69:J70"/>
    <mergeCell ref="K69:K70"/>
    <mergeCell ref="J101:J102"/>
    <mergeCell ref="K101:K102"/>
    <mergeCell ref="G102:I102"/>
    <mergeCell ref="G104:I104"/>
    <mergeCell ref="G106:I106"/>
    <mergeCell ref="G108:I108"/>
    <mergeCell ref="G110:I110"/>
    <mergeCell ref="J151:J152"/>
    <mergeCell ref="J153:J154"/>
    <mergeCell ref="J137:J138"/>
    <mergeCell ref="J139:J140"/>
    <mergeCell ref="J141:J142"/>
    <mergeCell ref="J143:J144"/>
    <mergeCell ref="J145:J146"/>
    <mergeCell ref="J147:J148"/>
    <mergeCell ref="J149:J150"/>
    <mergeCell ref="J93:J94"/>
    <mergeCell ref="J95:J96"/>
    <mergeCell ref="K95:K96"/>
    <mergeCell ref="J97:J98"/>
    <mergeCell ref="K97:K98"/>
    <mergeCell ref="J99:J100"/>
    <mergeCell ref="K99:K100"/>
    <mergeCell ref="J103:J104"/>
    <mergeCell ref="K103:K104"/>
    <mergeCell ref="J105:J106"/>
    <mergeCell ref="K105:K106"/>
    <mergeCell ref="J107:J108"/>
    <mergeCell ref="K107:K108"/>
    <mergeCell ref="K109:K110"/>
    <mergeCell ref="J109:J110"/>
    <mergeCell ref="J111:J112"/>
    <mergeCell ref="J113:J114"/>
    <mergeCell ref="J115:J116"/>
    <mergeCell ref="J117:J118"/>
    <mergeCell ref="J119:J120"/>
    <mergeCell ref="J121:J122"/>
    <mergeCell ref="K111:K112"/>
    <mergeCell ref="K113:K114"/>
    <mergeCell ref="K115:K116"/>
    <mergeCell ref="K117:K118"/>
    <mergeCell ref="K119:K120"/>
    <mergeCell ref="K121:K122"/>
    <mergeCell ref="K123:K124"/>
    <mergeCell ref="J123:J124"/>
    <mergeCell ref="J125:J126"/>
    <mergeCell ref="J127:J128"/>
    <mergeCell ref="J129:J130"/>
    <mergeCell ref="J131:J132"/>
    <mergeCell ref="J133:J134"/>
    <mergeCell ref="J135:J136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25:K126"/>
    <mergeCell ref="K127:K128"/>
    <mergeCell ref="K129:K130"/>
    <mergeCell ref="K131:K132"/>
    <mergeCell ref="K133:K134"/>
    <mergeCell ref="K135:K136"/>
    <mergeCell ref="K137:K138"/>
    <mergeCell ref="C191:C192"/>
    <mergeCell ref="C193:C194"/>
    <mergeCell ref="C195:C196"/>
    <mergeCell ref="C197:C198"/>
    <mergeCell ref="C199:C200"/>
    <mergeCell ref="C201:C202"/>
    <mergeCell ref="D203:D204"/>
    <mergeCell ref="D206:D207"/>
    <mergeCell ref="C209:C210"/>
    <mergeCell ref="C211:C212"/>
    <mergeCell ref="C213:C214"/>
    <mergeCell ref="C215:C216"/>
    <mergeCell ref="C217:C218"/>
    <mergeCell ref="C219:C2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7:C158"/>
    <mergeCell ref="C159:C160"/>
    <mergeCell ref="C161:C162"/>
    <mergeCell ref="C163:C164"/>
    <mergeCell ref="C165:C166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83:C184"/>
    <mergeCell ref="C185:C186"/>
    <mergeCell ref="C187:C188"/>
    <mergeCell ref="C189:C190"/>
    <mergeCell ref="B203:C205"/>
    <mergeCell ref="B206:C208"/>
    <mergeCell ref="E206:E207"/>
    <mergeCell ref="F206:F207"/>
    <mergeCell ref="G206:G207"/>
    <mergeCell ref="C221:C222"/>
    <mergeCell ref="C223:C224"/>
    <mergeCell ref="J233:J234"/>
    <mergeCell ref="K233:K234"/>
    <mergeCell ref="G234:I234"/>
    <mergeCell ref="J235:J236"/>
    <mergeCell ref="K235:K236"/>
    <mergeCell ref="G236:I236"/>
    <mergeCell ref="K237:K238"/>
    <mergeCell ref="J237:J238"/>
    <mergeCell ref="G238:I238"/>
    <mergeCell ref="J239:J240"/>
    <mergeCell ref="K239:K240"/>
    <mergeCell ref="G240:I240"/>
    <mergeCell ref="K241:K242"/>
    <mergeCell ref="G242:I242"/>
    <mergeCell ref="K197:K198"/>
    <mergeCell ref="K199:K200"/>
    <mergeCell ref="K201:K202"/>
    <mergeCell ref="K203:K205"/>
    <mergeCell ref="K206:K208"/>
    <mergeCell ref="K209:K210"/>
    <mergeCell ref="K211:K212"/>
    <mergeCell ref="J225:J226"/>
    <mergeCell ref="H226:I226"/>
    <mergeCell ref="K213:K214"/>
    <mergeCell ref="K215:K216"/>
    <mergeCell ref="E218:I218"/>
    <mergeCell ref="E220:I220"/>
    <mergeCell ref="E222:I222"/>
    <mergeCell ref="C225:C226"/>
    <mergeCell ref="H228:I228"/>
    <mergeCell ref="J231:J232"/>
    <mergeCell ref="G232:I232"/>
    <mergeCell ref="K225:K226"/>
    <mergeCell ref="J227:J228"/>
    <mergeCell ref="K227:K228"/>
    <mergeCell ref="J229:J230"/>
    <mergeCell ref="K229:K230"/>
    <mergeCell ref="H230:I230"/>
    <mergeCell ref="K231:K232"/>
    <mergeCell ref="J241:J242"/>
    <mergeCell ref="J243:J244"/>
    <mergeCell ref="K243:K244"/>
    <mergeCell ref="J245:J246"/>
    <mergeCell ref="K245:K246"/>
    <mergeCell ref="G244:I244"/>
    <mergeCell ref="G246:I246"/>
    <mergeCell ref="H254:I254"/>
    <mergeCell ref="H256:I256"/>
    <mergeCell ref="H210:I210"/>
    <mergeCell ref="H212:I212"/>
    <mergeCell ref="H214:I214"/>
    <mergeCell ref="H216:I216"/>
    <mergeCell ref="H248:I248"/>
    <mergeCell ref="H250:I250"/>
    <mergeCell ref="H252:I252"/>
    <mergeCell ref="J167:J168"/>
    <mergeCell ref="J169:J170"/>
    <mergeCell ref="K169:K170"/>
    <mergeCell ref="J171:J172"/>
    <mergeCell ref="K171:K172"/>
    <mergeCell ref="J173:J174"/>
    <mergeCell ref="K173:K174"/>
    <mergeCell ref="J195:J196"/>
    <mergeCell ref="J197:J198"/>
    <mergeCell ref="J199:J200"/>
    <mergeCell ref="J201:J202"/>
    <mergeCell ref="J203:J205"/>
    <mergeCell ref="H206:H207"/>
    <mergeCell ref="I206:I207"/>
    <mergeCell ref="J219:J220"/>
    <mergeCell ref="K219:K220"/>
    <mergeCell ref="J221:J222"/>
    <mergeCell ref="K221:K222"/>
    <mergeCell ref="J223:J224"/>
    <mergeCell ref="K223:K224"/>
    <mergeCell ref="H224:I224"/>
    <mergeCell ref="J206:J208"/>
    <mergeCell ref="J209:J210"/>
    <mergeCell ref="J211:J212"/>
    <mergeCell ref="J213:J214"/>
    <mergeCell ref="J215:J216"/>
    <mergeCell ref="J217:J218"/>
    <mergeCell ref="K217:K218"/>
    <mergeCell ref="J247:J248"/>
    <mergeCell ref="J249:J250"/>
    <mergeCell ref="J251:J252"/>
    <mergeCell ref="J253:J254"/>
    <mergeCell ref="J255:J256"/>
    <mergeCell ref="K247:K248"/>
    <mergeCell ref="K249:K250"/>
    <mergeCell ref="K251:K252"/>
    <mergeCell ref="K253:K254"/>
    <mergeCell ref="K255:K256"/>
    <mergeCell ref="K183:K184"/>
    <mergeCell ref="K185:K186"/>
    <mergeCell ref="K187:K188"/>
    <mergeCell ref="K189:K190"/>
    <mergeCell ref="K191:K192"/>
    <mergeCell ref="K193:K194"/>
    <mergeCell ref="K195:K196"/>
    <mergeCell ref="J293:J294"/>
    <mergeCell ref="J295:J296"/>
    <mergeCell ref="J279:J280"/>
    <mergeCell ref="J281:J282"/>
    <mergeCell ref="J283:J284"/>
    <mergeCell ref="J285:J286"/>
    <mergeCell ref="J287:J288"/>
    <mergeCell ref="J289:J290"/>
    <mergeCell ref="J291:J292"/>
    <mergeCell ref="J175:J176"/>
    <mergeCell ref="K175:K176"/>
    <mergeCell ref="J177:J178"/>
    <mergeCell ref="K177:K178"/>
    <mergeCell ref="J179:J180"/>
    <mergeCell ref="K179:K180"/>
    <mergeCell ref="K181:K182"/>
    <mergeCell ref="J181:J182"/>
    <mergeCell ref="J183:J184"/>
    <mergeCell ref="J185:J186"/>
    <mergeCell ref="J187:J188"/>
    <mergeCell ref="J189:J190"/>
    <mergeCell ref="J191:J192"/>
    <mergeCell ref="J193:J194"/>
    <mergeCell ref="J257:J258"/>
    <mergeCell ref="K257:K258"/>
    <mergeCell ref="H258:I258"/>
    <mergeCell ref="J259:J260"/>
    <mergeCell ref="K259:K260"/>
    <mergeCell ref="H260:I260"/>
    <mergeCell ref="K261:K262"/>
    <mergeCell ref="J261:J262"/>
    <mergeCell ref="H262:I262"/>
    <mergeCell ref="J263:J264"/>
    <mergeCell ref="K263:K264"/>
    <mergeCell ref="H264:I264"/>
    <mergeCell ref="K265:K266"/>
    <mergeCell ref="H266:I266"/>
    <mergeCell ref="H268:I268"/>
    <mergeCell ref="J265:J266"/>
    <mergeCell ref="J267:J268"/>
    <mergeCell ref="K267:K268"/>
    <mergeCell ref="J269:J270"/>
    <mergeCell ref="K269:K270"/>
    <mergeCell ref="J271:J272"/>
    <mergeCell ref="K271:K272"/>
    <mergeCell ref="K281:K282"/>
    <mergeCell ref="K283:K284"/>
    <mergeCell ref="K285:K286"/>
    <mergeCell ref="K287:K288"/>
    <mergeCell ref="K289:K290"/>
    <mergeCell ref="K291:K292"/>
    <mergeCell ref="K293:K294"/>
    <mergeCell ref="J273:J274"/>
    <mergeCell ref="K273:K274"/>
    <mergeCell ref="J275:J276"/>
    <mergeCell ref="K275:K276"/>
    <mergeCell ref="J277:J278"/>
    <mergeCell ref="K277:K278"/>
    <mergeCell ref="K279:K280"/>
  </mergeCells>
  <printOptions/>
  <pageMargins bottom="1.05277777777778" footer="0.0" header="0.0" left="0.7875" right="0.7875" top="1.05277777777778"/>
  <pageSetup paperSize="9" orientation="portrait"/>
  <headerFooter>
    <oddHeader>&amp;Cffffff&amp;A</oddHeader>
    <oddFooter>&amp;CffffffPágina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2025-05-09T09:01:10Z</dcterms:created>
</cp:coreProperties>
</file>